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activeX/activeX2.xml" ContentType="application/vnd.ms-office.activeX+xml"/>
  <Override PartName="/xl/activeX/activeX1.bin" ContentType="application/vnd.ms-office.activeX"/>
  <Override PartName="/xl/activeX/activeX1.xml" ContentType="application/vnd.ms-office.activeX+xml"/>
  <Override PartName="/xl/activeX/activeX2.bin" ContentType="application/vnd.ms-office.activeX"/>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8800" windowHeight="12420" activeTab="6"/>
  </bookViews>
  <sheets>
    <sheet name="SUD - NNR Budget" sheetId="6" r:id="rId1"/>
    <sheet name="Instructions - SUD NNR Invoice" sheetId="2" state="hidden" r:id="rId2"/>
    <sheet name="NNR Claim Original" sheetId="1" state="hidden" r:id="rId3"/>
    <sheet name="SUD - NNR  Invoice" sheetId="5" r:id="rId4"/>
    <sheet name="CEF - NNR" sheetId="7" state="hidden" r:id="rId5"/>
    <sheet name="Wage Listing - NNR Form" sheetId="4" state="hidden" r:id="rId6"/>
    <sheet name="DMC -ODS List" sheetId="8" r:id="rId7"/>
    <sheet name="Sheet2" sheetId="9" r:id="rId8"/>
  </sheets>
  <externalReferences>
    <externalReference r:id="rId9"/>
    <externalReference r:id="rId10"/>
  </externalReferences>
  <definedNames>
    <definedName name="\A" localSheetId="3">'[1]Monthly Claim form P-1'!#REF!</definedName>
    <definedName name="\A" localSheetId="5">'Wage Listing - NNR Form'!#REF!</definedName>
    <definedName name="\A">'[1]Monthly Claim form P-1'!#REF!</definedName>
    <definedName name="\B" localSheetId="3">'[1]Monthly Claim form P-1'!#REF!</definedName>
    <definedName name="\B" localSheetId="5">'Wage Listing - NNR Form'!#REF!</definedName>
    <definedName name="\B">'[1]Monthly Claim form P-1'!#REF!</definedName>
    <definedName name="\W" localSheetId="3">'[1]Monthly Claim form P-1'!#REF!</definedName>
    <definedName name="\W" localSheetId="5">'Wage Listing - NNR Form'!#REF!</definedName>
    <definedName name="\W">'[1]Monthly Claim form P-1'!#REF!</definedName>
    <definedName name="_xlnm._FilterDatabase" localSheetId="2" hidden="1">'NNR Claim Original'!$B$60:$B$71</definedName>
    <definedName name="_xlnm._FilterDatabase" localSheetId="3" hidden="1">'SUD - NNR  Invoice'!$F$1:$F$81</definedName>
    <definedName name="PRINT" localSheetId="3">#REF!</definedName>
    <definedName name="PRINT">#REF!</definedName>
    <definedName name="_xlnm.Print_Area" localSheetId="2">'NNR Claim Original'!$A$1:$G$52</definedName>
    <definedName name="_xlnm.Print_Area" localSheetId="3">'SUD - NNR  Invoice'!$A$1:$H$48</definedName>
    <definedName name="_xlnm.Print_Area" localSheetId="0">'SUD - NNR Budget'!$A:$K</definedName>
    <definedName name="_xlnm.Print_Area" localSheetId="5">'Wage Listing - NNR Form'!$A$2:$F$52</definedName>
  </definedNames>
  <calcPr calcId="145621"/>
</workbook>
</file>

<file path=xl/calcChain.xml><?xml version="1.0" encoding="utf-8"?>
<calcChain xmlns="http://schemas.openxmlformats.org/spreadsheetml/2006/main">
  <c r="E22" i="5" l="1"/>
  <c r="E30" i="5" s="1"/>
  <c r="I14" i="8"/>
  <c r="I13" i="8"/>
  <c r="I12" i="8"/>
  <c r="I11" i="8"/>
  <c r="I10" i="8"/>
  <c r="I9" i="8"/>
  <c r="I8" i="8"/>
  <c r="I7" i="8"/>
  <c r="G23" i="8"/>
  <c r="F23" i="8"/>
  <c r="E23" i="8"/>
  <c r="D23" i="8"/>
  <c r="C23" i="8"/>
  <c r="B23" i="8"/>
  <c r="H14" i="8"/>
  <c r="H13" i="8"/>
  <c r="H12" i="8"/>
  <c r="H11" i="8"/>
  <c r="H10" i="8"/>
  <c r="H9" i="8"/>
  <c r="H8" i="8"/>
  <c r="H7" i="8"/>
  <c r="H6" i="8"/>
  <c r="H23" i="8"/>
  <c r="D21" i="5"/>
  <c r="E15" i="5"/>
  <c r="D16" i="5"/>
  <c r="D15" i="5"/>
  <c r="C16" i="5"/>
  <c r="C15" i="5"/>
  <c r="B16" i="5"/>
  <c r="B15" i="5"/>
  <c r="K14" i="6"/>
  <c r="I6" i="8"/>
  <c r="I23" i="8"/>
  <c r="G5" i="5"/>
  <c r="D24" i="7"/>
  <c r="J18" i="6"/>
  <c r="I18" i="6"/>
  <c r="G18" i="6"/>
  <c r="F18" i="6"/>
  <c r="E18" i="6"/>
  <c r="K16" i="6"/>
  <c r="J16" i="6"/>
  <c r="I16" i="6"/>
  <c r="G16" i="6"/>
  <c r="F16" i="6"/>
  <c r="E16" i="6"/>
  <c r="K2" i="6"/>
  <c r="H32" i="5"/>
  <c r="H33" i="5"/>
  <c r="H34" i="5"/>
  <c r="H31" i="5"/>
  <c r="H25" i="5"/>
  <c r="H26" i="5"/>
  <c r="H27" i="5"/>
  <c r="H24" i="5"/>
  <c r="H21" i="5"/>
  <c r="H19" i="5"/>
  <c r="C17" i="5"/>
  <c r="C22" i="5"/>
  <c r="C35" i="5"/>
  <c r="D17" i="5"/>
  <c r="D22" i="5"/>
  <c r="D35" i="5"/>
  <c r="F17" i="5"/>
  <c r="F22" i="5"/>
  <c r="F35" i="5"/>
  <c r="G17" i="5"/>
  <c r="G22" i="5"/>
  <c r="G35" i="5"/>
  <c r="B17" i="5"/>
  <c r="B22" i="5"/>
  <c r="H16" i="5"/>
  <c r="H15" i="5"/>
  <c r="G20" i="5"/>
  <c r="D20" i="5"/>
  <c r="B35" i="5"/>
  <c r="B30" i="5"/>
  <c r="F20" i="5"/>
  <c r="B20" i="5"/>
  <c r="C20" i="5"/>
  <c r="G30" i="5"/>
  <c r="G28" i="5"/>
  <c r="F28" i="5"/>
  <c r="E28" i="5"/>
  <c r="D28" i="5"/>
  <c r="C28" i="5"/>
  <c r="B28" i="5"/>
  <c r="F30" i="5"/>
  <c r="D30" i="5"/>
  <c r="C30" i="5"/>
  <c r="F36" i="5"/>
  <c r="F37" i="5"/>
  <c r="G9" i="1"/>
  <c r="D30" i="1"/>
  <c r="B29" i="1"/>
  <c r="G25" i="1"/>
  <c r="G26" i="1"/>
  <c r="G24" i="1"/>
  <c r="C27" i="1"/>
  <c r="D27" i="1"/>
  <c r="E27" i="1"/>
  <c r="F27" i="1"/>
  <c r="B27" i="1"/>
  <c r="G36" i="1"/>
  <c r="G37" i="1"/>
  <c r="G35" i="1"/>
  <c r="C39" i="1"/>
  <c r="D39" i="1"/>
  <c r="E39" i="1"/>
  <c r="F39" i="1"/>
  <c r="B39" i="1"/>
  <c r="C33" i="1"/>
  <c r="D33" i="1"/>
  <c r="E33" i="1"/>
  <c r="F33" i="1"/>
  <c r="C29" i="1"/>
  <c r="D29" i="1"/>
  <c r="E29" i="1"/>
  <c r="F29" i="1"/>
  <c r="G28" i="1"/>
  <c r="G19" i="1"/>
  <c r="G20" i="1"/>
  <c r="G21" i="1"/>
  <c r="G22" i="1"/>
  <c r="G23" i="1"/>
  <c r="G18" i="1"/>
  <c r="G16" i="1"/>
  <c r="G14" i="1"/>
  <c r="F5" i="4"/>
  <c r="F4" i="4"/>
  <c r="C8" i="4"/>
  <c r="F6" i="4"/>
  <c r="F3" i="4"/>
  <c r="F2" i="4"/>
  <c r="B33" i="1"/>
  <c r="G39" i="1"/>
  <c r="G27" i="1"/>
  <c r="H28" i="5"/>
  <c r="H20" i="5"/>
  <c r="G36" i="5"/>
  <c r="G37" i="5"/>
  <c r="C36" i="5"/>
  <c r="C37" i="5"/>
  <c r="E36" i="5"/>
  <c r="H36" i="5"/>
  <c r="B36" i="5"/>
  <c r="B37" i="5"/>
  <c r="D36" i="5"/>
  <c r="D37" i="5"/>
  <c r="G33" i="1"/>
  <c r="G38" i="1"/>
  <c r="G29" i="1"/>
  <c r="D31" i="1"/>
  <c r="G30" i="1"/>
  <c r="E30" i="1"/>
  <c r="E31" i="1"/>
  <c r="C30" i="1"/>
  <c r="C31" i="1"/>
  <c r="B30" i="1"/>
  <c r="B31" i="1"/>
  <c r="F30" i="1"/>
  <c r="F31" i="1"/>
  <c r="G31" i="1"/>
  <c r="E35" i="5" l="1"/>
  <c r="E37" i="5" s="1"/>
  <c r="H22" i="5"/>
  <c r="H35" i="5" l="1"/>
  <c r="H37" i="5" s="1"/>
  <c r="H30" i="5"/>
</calcChain>
</file>

<file path=xl/sharedStrings.xml><?xml version="1.0" encoding="utf-8"?>
<sst xmlns="http://schemas.openxmlformats.org/spreadsheetml/2006/main" count="286" uniqueCount="216">
  <si>
    <t xml:space="preserve">     Remaining Balance</t>
  </si>
  <si>
    <t>OCCUPIED BEDS:</t>
  </si>
  <si>
    <t>Approved Negotiated Net Rate (NNR)</t>
  </si>
  <si>
    <t>Services Claimed by Cost Center</t>
  </si>
  <si>
    <t>TOTAL</t>
  </si>
  <si>
    <t xml:space="preserve">Total Amount Claimed This Month </t>
  </si>
  <si>
    <t>% Claimed YTD</t>
  </si>
  <si>
    <t>% Elapsed Time YTD</t>
  </si>
  <si>
    <t>Contracted Total Units</t>
  </si>
  <si>
    <t>Services Claimed For Payment:</t>
  </si>
  <si>
    <t>COUNTY OF SAN DIEGO</t>
  </si>
  <si>
    <t>HEALTH AND HUMAN SERVICES AGENCY</t>
  </si>
  <si>
    <t>INSTRUCTIONS FOR NNR CLAIM</t>
  </si>
  <si>
    <t>Specifically, by line item, the guideline is as follows:</t>
  </si>
  <si>
    <t>Line 21</t>
  </si>
  <si>
    <t>Total No. of Units Served YTD</t>
  </si>
  <si>
    <t>Client Fees Revenue This Month</t>
  </si>
  <si>
    <t>Other Types of Revenue This Month</t>
  </si>
  <si>
    <t>Total Client Fees Revenue YTD</t>
  </si>
  <si>
    <t>Total Other Types of Revenue YTD</t>
  </si>
  <si>
    <t>Line 19</t>
  </si>
  <si>
    <t xml:space="preserve">Total Amount Claimed YTD  </t>
  </si>
  <si>
    <t>Line 20</t>
  </si>
  <si>
    <t>Total No. of Units Served This Month</t>
  </si>
  <si>
    <t>Total Revenue YTD All Sources</t>
  </si>
  <si>
    <t>No. of County Units Claimed This Month</t>
  </si>
  <si>
    <t>No. of County Units Claimed YTD</t>
  </si>
  <si>
    <t>REVENUE</t>
  </si>
  <si>
    <t>No. of County Units Served YTD</t>
  </si>
  <si>
    <t>No of County Units Served This Month</t>
  </si>
  <si>
    <t>Month/Year:</t>
  </si>
  <si>
    <t>Line 22</t>
  </si>
  <si>
    <t>Line 24</t>
  </si>
  <si>
    <t>Invoice Number</t>
  </si>
  <si>
    <t>XXXXX</t>
  </si>
  <si>
    <t>County of San Diego</t>
  </si>
  <si>
    <t>Health and Human Services</t>
  </si>
  <si>
    <t>Monthly Fiscal Claim Report</t>
  </si>
  <si>
    <t>Alcohol and Drug Services</t>
  </si>
  <si>
    <t>Wage Listing</t>
  </si>
  <si>
    <t>Employee Name</t>
  </si>
  <si>
    <t>Position</t>
  </si>
  <si>
    <t>Negotiated Net Rate (NNR) Form</t>
  </si>
  <si>
    <t>Invoice No.:</t>
  </si>
  <si>
    <t>Contract No.:</t>
  </si>
  <si>
    <t>Contractor:</t>
  </si>
  <si>
    <t>Program:</t>
  </si>
  <si>
    <t xml:space="preserve">State Provider Code: </t>
  </si>
  <si>
    <t>For the Month/Year:</t>
  </si>
  <si>
    <t>(Last, First)</t>
  </si>
  <si>
    <t>SAMPLE, JOHN</t>
  </si>
  <si>
    <t>PRESIDENT</t>
  </si>
  <si>
    <t>Blue shaded areas for COUNTY-USE Only</t>
  </si>
  <si>
    <t xml:space="preserve">Contract #: </t>
  </si>
  <si>
    <t xml:space="preserve">State Provider Code:   </t>
  </si>
  <si>
    <t xml:space="preserve">Address: </t>
  </si>
  <si>
    <t xml:space="preserve">Address:  </t>
  </si>
  <si>
    <t>HHSA:ADS: NNR Claim Form_FY09-10 (08/10/09)</t>
  </si>
  <si>
    <t xml:space="preserve">Contractor: </t>
  </si>
  <si>
    <t xml:space="preserve">Program:  </t>
  </si>
  <si>
    <t>XXXXXX</t>
  </si>
  <si>
    <t>XX-XXXX</t>
  </si>
  <si>
    <t>Cost Center 1
Bed Days</t>
  </si>
  <si>
    <t>Cost Center 2
Bed Days</t>
  </si>
  <si>
    <t>Cost Center 3
Bed Days</t>
  </si>
  <si>
    <t>Cost Center 4
Bed Days</t>
  </si>
  <si>
    <t xml:space="preserve">  Disallowances (in dollars)</t>
  </si>
  <si>
    <t xml:space="preserve">  Other Adjustments (in dollars)</t>
  </si>
  <si>
    <t>Cost Center 5
Bed Days</t>
  </si>
  <si>
    <t>Total Approved Budget</t>
  </si>
  <si>
    <t>Run Rate</t>
  </si>
  <si>
    <t>BEHAVIORAL HEALTH SERVICES</t>
  </si>
  <si>
    <t>NNR CONTRACT - MONTHLY FISCAL CLAIM REPORT</t>
  </si>
  <si>
    <t xml:space="preserve">Net Amount Claimed This Month </t>
  </si>
  <si>
    <t>Line 25</t>
  </si>
  <si>
    <t>Line 26</t>
  </si>
  <si>
    <t>Line 27</t>
  </si>
  <si>
    <t>Line 28</t>
  </si>
  <si>
    <t>Line 35</t>
  </si>
  <si>
    <t>Line 36</t>
  </si>
  <si>
    <t>Line 37</t>
  </si>
  <si>
    <t>Blue rows are formulas and should not be overwritten</t>
  </si>
  <si>
    <t xml:space="preserve">I certify, under penalty of perjury under the laws of the State of California, that no employee providing  services under the terms and conditions of this </t>
  </si>
  <si>
    <t>contract  is currently listed on the GSA Excluded Parties Listing, the OIG List of Excluded Individuals/Entities, or the Medi-Cal Sanctions List.</t>
  </si>
  <si>
    <t>Contractor's Authorized Signature:</t>
  </si>
  <si>
    <t>Printed Name and Title</t>
  </si>
  <si>
    <t>___________________</t>
  </si>
  <si>
    <t>Date</t>
  </si>
  <si>
    <t xml:space="preserve">I also certify that the above deliverables and/or services were delivered and/or performed specifically for this contract in accordance with the terms </t>
  </si>
  <si>
    <t>and conditions set forth therein.</t>
  </si>
  <si>
    <t>12-13 NNR CLAIM FORM</t>
  </si>
  <si>
    <t>CEF-2013</t>
  </si>
  <si>
    <t>_____________________________________________________</t>
  </si>
  <si>
    <t>______________________________________</t>
  </si>
  <si>
    <t xml:space="preserve">    </t>
  </si>
  <si>
    <t xml:space="preserve">HEALTH AND HUMAN SERVICES AGENCY </t>
  </si>
  <si>
    <t xml:space="preserve">Contract #:  </t>
  </si>
  <si>
    <t xml:space="preserve">Contractor:  </t>
  </si>
  <si>
    <t>Address:</t>
  </si>
  <si>
    <t xml:space="preserve">Budget Period:  </t>
  </si>
  <si>
    <t>Exhibit  C - NNR Contract Monthly Fiscal Claim</t>
  </si>
  <si>
    <t>Service Cost Center</t>
  </si>
  <si>
    <t>Cost Center 
6</t>
  </si>
  <si>
    <t>UNIT: Occupied Bed Days</t>
  </si>
  <si>
    <t>UNIT: Staff Hours</t>
  </si>
  <si>
    <t>UNIT: Others - please specify</t>
  </si>
  <si>
    <t>BUDGET INFO</t>
  </si>
  <si>
    <t>CLAIMS INFO</t>
  </si>
  <si>
    <t>Annual Contract Amount per Budget</t>
  </si>
  <si>
    <t>Annual Contracted Total Units</t>
  </si>
  <si>
    <t>Negotiated Rate Per Occupied Bed Days(s)/Staff Hourly Rate</t>
  </si>
  <si>
    <t>Remaining Balance</t>
  </si>
  <si>
    <t>N/A</t>
  </si>
  <si>
    <t xml:space="preserve">BEHAVIORAL HEALTH SERVICES </t>
  </si>
  <si>
    <t>FOR CONTRACTS W/ CONTRACT MAXIMUM ONLY</t>
  </si>
  <si>
    <t>No. of County Units Served This Month</t>
  </si>
  <si>
    <t>Line 5 (F &amp; G columns)</t>
  </si>
  <si>
    <t>Line 16</t>
  </si>
  <si>
    <t>Line 17</t>
  </si>
  <si>
    <t>Line 15</t>
  </si>
  <si>
    <t>Blue row - do not overwrite</t>
  </si>
  <si>
    <t>Line 30</t>
  </si>
  <si>
    <t>Line 31</t>
  </si>
  <si>
    <t>Line 32</t>
  </si>
  <si>
    <t>Line 33</t>
  </si>
  <si>
    <t>Line 34</t>
  </si>
  <si>
    <t xml:space="preserve">Report this fiscal year's YTD total client fees by cost center </t>
  </si>
  <si>
    <t xml:space="preserve">Report this fiscal year's YTD total number of County units (bed days or staff hours) claimed by cost center </t>
  </si>
  <si>
    <t>Amendment #</t>
  </si>
  <si>
    <t>Exhibit  C - Contract Budget (NET NEGOTIATED RATE)</t>
  </si>
  <si>
    <t>07/01/2017- 06/30/2018</t>
  </si>
  <si>
    <t>Process Objective: Contractor shall perform the following services and levels by cost centers as listed below.</t>
  </si>
  <si>
    <t>Cost Center 
5</t>
  </si>
  <si>
    <t>Annual Contract Amount</t>
  </si>
  <si>
    <t>Annual Contracted Units of Service (Bed Days)</t>
  </si>
  <si>
    <t>Daily Average Contracted Number of Beds</t>
  </si>
  <si>
    <t>Annual Contracted Unit of Service (Staff Hours)</t>
  </si>
  <si>
    <t>Number of FTE assigned/allocated to this contract</t>
  </si>
  <si>
    <t>Contractors Authorized Signature:</t>
  </si>
  <si>
    <t>Name / Title</t>
  </si>
  <si>
    <t>County Approval</t>
  </si>
  <si>
    <t>COR</t>
  </si>
  <si>
    <t>HEALTH &amp; HUMAN SERVICES AGENCY</t>
  </si>
  <si>
    <t>NET NEGOTIATED RATE/FIXED PRICE CONTRACTING SUMMARY</t>
  </si>
  <si>
    <t>CERTIFICATION OF EXPENDITURES AND FUNDING (CEF)</t>
  </si>
  <si>
    <r>
      <t xml:space="preserve">Please complete a separate form for each program within your contract and include a </t>
    </r>
    <r>
      <rPr>
        <b/>
        <u/>
        <sz val="10"/>
        <color indexed="10"/>
        <rFont val="Arial"/>
        <family val="2"/>
      </rPr>
      <t>trial balance</t>
    </r>
    <r>
      <rPr>
        <b/>
        <sz val="10"/>
        <color indexed="10"/>
        <rFont val="Arial"/>
        <family val="2"/>
      </rPr>
      <t xml:space="preserve"> that reflects actual expenditures and revenues.</t>
    </r>
  </si>
  <si>
    <t>Contractor Name</t>
  </si>
  <si>
    <t>Contract Number</t>
  </si>
  <si>
    <t>Contract Period (MM/DD/YY-MM/DD/YY)</t>
  </si>
  <si>
    <t>Corporate Address</t>
  </si>
  <si>
    <t>State Provider Number(s)</t>
  </si>
  <si>
    <t>Net Contracted Amount for this Contract</t>
  </si>
  <si>
    <t>A]</t>
  </si>
  <si>
    <t>Contractor Generated Revenue</t>
  </si>
  <si>
    <t>B]</t>
  </si>
  <si>
    <t>Disallowance/Adjustments</t>
  </si>
  <si>
    <t>C]</t>
  </si>
  <si>
    <t>Total Amount claimed YTD</t>
  </si>
  <si>
    <t>D]</t>
  </si>
  <si>
    <t>Payment due contractor or owed to County</t>
  </si>
  <si>
    <t>E]</t>
  </si>
  <si>
    <t>Total County Cost</t>
  </si>
  <si>
    <t>Certified number of occupied bed days</t>
  </si>
  <si>
    <t>Please submit a final claim with this CEF if there is any amount due to the contractor.</t>
  </si>
  <si>
    <t xml:space="preserve">If an amount is due to the County, please select your preferred method of payment:  </t>
  </si>
  <si>
    <t>I hereby certify that all funds from other sources have been used in accordance with Contract terms and conditions; that all expenditures reported herein are allowable Contract charges; that all claims were properly made and there will be no additional claims made against the Contract Fund.</t>
  </si>
  <si>
    <t>Signature:</t>
  </si>
  <si>
    <t>Date:</t>
  </si>
  <si>
    <t>Printed Name:</t>
  </si>
  <si>
    <t>Title:</t>
  </si>
  <si>
    <t>Phone #:</t>
  </si>
  <si>
    <t>Email:</t>
  </si>
  <si>
    <t>Revised February  2011</t>
  </si>
  <si>
    <t>CEF-2018</t>
  </si>
  <si>
    <t xml:space="preserve">I certify that the above deliverables and/or services were delivered and/or performed specifically for this Agreement in accordance with the terms and conditions set forth herein.
I further certify, under penalty of perjury under the laws of the State of California, that no employee or entity providing services under the terms and conditions of this Agreement is currently listed as debarred, excluded, suspended, or ineligible on the Federal System for Award Management (SAM: http://SAM.gov), the Federal Health and Human Services Office of Inspector General List of Excluded Individuals/Entities (LEIE: http://exclusions.oig.hhs.gov), or the State of California Medi-Cal Suspended and Ineligible list (www.medi-cal.ca.gov). 
</t>
  </si>
  <si>
    <t xml:space="preserve">FISCAL YEAR </t>
  </si>
  <si>
    <t>Enter annual contract amount per submitted and approved budget</t>
  </si>
  <si>
    <t>Enter annual contracted units per submitted and approved budget</t>
  </si>
  <si>
    <t>Report actual County units (bed days or staff hours) served by cost center for current month</t>
  </si>
  <si>
    <t>Report total number of units (bed days or staff hours) served this month by cost center regardless of funding source</t>
  </si>
  <si>
    <t>Report total number of units served YTD by cost center regardless of funding source</t>
  </si>
  <si>
    <t>Report client fees revenue by cost center for this month</t>
  </si>
  <si>
    <t>Report other types of revenue by cost center for this month</t>
  </si>
  <si>
    <t>Note:  For contracts with no contract maximum, do not enter in Line 15 and 16. Enter your negotiated rate on Line 17</t>
  </si>
  <si>
    <t>Call your team analyst if you have any questions</t>
  </si>
  <si>
    <t>Select month from the drop-down box</t>
  </si>
  <si>
    <t>Report number of County units (bed days or staff hours) being claimed by cost center for current month</t>
  </si>
  <si>
    <t xml:space="preserve">Report total number of fiscal year's year-to-date (YTD) County units (bed/days) claimed by cost center </t>
  </si>
  <si>
    <t xml:space="preserve">Report this fiscal year's YTD total other types of revenue by cost center </t>
  </si>
  <si>
    <t>Certification of Exclusion and Debarment (Article 8)</t>
  </si>
  <si>
    <t>Cost Center
 General Population</t>
  </si>
  <si>
    <t>Cost Center 
AB109</t>
  </si>
  <si>
    <t>Cost Center
 PEI</t>
  </si>
  <si>
    <t xml:space="preserve">UNIT: Cost Reimbursement </t>
  </si>
  <si>
    <t xml:space="preserve">Cost Center 
5 </t>
  </si>
  <si>
    <t xml:space="preserve">UNIT: </t>
  </si>
  <si>
    <t>UNIT: Cost Reimbursement</t>
  </si>
  <si>
    <t>Expense Categories</t>
  </si>
  <si>
    <t>Budgeted Amount</t>
  </si>
  <si>
    <t>March 2018</t>
  </si>
  <si>
    <t>April 2018</t>
  </si>
  <si>
    <t>May 2018</t>
  </si>
  <si>
    <t>June 2018</t>
  </si>
  <si>
    <t>FINAL CLAIM</t>
  </si>
  <si>
    <t>Furniture &amp; Equipment</t>
  </si>
  <si>
    <t>Training</t>
  </si>
  <si>
    <t>Facilities Improvement</t>
  </si>
  <si>
    <t>New Staff Recruitment/Consultant</t>
  </si>
  <si>
    <t>TOTAL CLAIM</t>
  </si>
  <si>
    <t>Inv#</t>
  </si>
  <si>
    <t>ABC COMPANY</t>
  </si>
  <si>
    <t>RESIDENTIAL PROGRAM</t>
  </si>
  <si>
    <t>678 CALIFORNIA RD., SD</t>
  </si>
  <si>
    <t>SAMPLE</t>
  </si>
  <si>
    <t>Exhibit  C - NNR Contract Monthly Fiscal Claim - DMC-ODS Cost Reimbursement</t>
  </si>
  <si>
    <t>Cost Center
DMC-ODS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</si>
</sst>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mmm\-yyyy"/>
    <numFmt numFmtId="166" formatCode="mmmm\-yy"/>
    <numFmt numFmtId="167" formatCode="&quot;$&quot;#,##0"/>
    <numFmt numFmtId="168" formatCode="000000"/>
    <numFmt numFmtId="169" formatCode="#,##0."/>
    <numFmt numFmtId="170" formatCode="&quot;$&quot;#,##0\ ;\(&quot;$&quot;#,##0\)"/>
    <numFmt numFmtId="171" formatCode="mm/dd/yy;@"/>
    <numFmt numFmtId="172" formatCode="_(* #,##0_);_(* \(#,##0\);_(* &quot;-&quot;??_);_(@_)"/>
    <numFmt numFmtId="173" formatCode="_(* #,##0.0_);_(* \(#,##0.0\);_(* &quot;-&quot;??_);_(@_)"/>
  </numFmts>
  <fonts count="60">
    <font>
      <sz val="10"/>
      <name val="Arial"/>
    </font>
    <font>
      <sz val="10"/>
      <name val="Arial"/>
      <family val="2"/>
    </font>
    <font>
      <sz val="8"/>
      <name val="Arial"/>
      <family val="2"/>
    </font>
    <font>
      <b/>
      <sz val="11"/>
      <name val="Arial"/>
      <family val="2"/>
    </font>
    <font>
      <b/>
      <sz val="10"/>
      <name val="Arial"/>
      <family val="2"/>
    </font>
    <font>
      <b/>
      <sz val="10"/>
      <color indexed="10"/>
      <name val="Arial"/>
      <family val="2"/>
    </font>
    <font>
      <sz val="8"/>
      <name val="Arial"/>
      <family val="2"/>
    </font>
    <font>
      <b/>
      <sz val="8"/>
      <name val="Arial"/>
      <family val="2"/>
    </font>
    <font>
      <b/>
      <sz val="9"/>
      <name val="Arial"/>
      <family val="2"/>
    </font>
    <font>
      <sz val="8"/>
      <name val="SWISS"/>
    </font>
    <font>
      <sz val="9"/>
      <name val="SWISS"/>
    </font>
    <font>
      <b/>
      <sz val="12"/>
      <name val="Arial"/>
      <family val="2"/>
    </font>
    <font>
      <sz val="10"/>
      <name val="Arial"/>
      <family val="2"/>
    </font>
    <font>
      <sz val="12"/>
      <name val="SWISS"/>
    </font>
    <font>
      <b/>
      <sz val="12"/>
      <name val="SWISS"/>
    </font>
    <font>
      <b/>
      <sz val="12"/>
      <color indexed="8"/>
      <name val="DUTCH"/>
    </font>
    <font>
      <b/>
      <i/>
      <sz val="12"/>
      <name val="SWISS"/>
    </font>
    <font>
      <b/>
      <sz val="16"/>
      <name val="SWISS"/>
    </font>
    <font>
      <sz val="16"/>
      <name val="SWISS"/>
    </font>
    <font>
      <sz val="10"/>
      <color indexed="22"/>
      <name val="Arial"/>
      <family val="2"/>
    </font>
    <font>
      <sz val="1"/>
      <color indexed="8"/>
      <name val="Courier"/>
      <family val="3"/>
    </font>
    <font>
      <i/>
      <sz val="1"/>
      <color indexed="8"/>
      <name val="Courier"/>
      <family val="3"/>
    </font>
    <font>
      <b/>
      <sz val="18"/>
      <color indexed="22"/>
      <name val="Arial"/>
      <family val="2"/>
    </font>
    <font>
      <b/>
      <sz val="12"/>
      <color indexed="22"/>
      <name val="Arial"/>
      <family val="2"/>
    </font>
    <font>
      <b/>
      <sz val="11"/>
      <name val="SWISS"/>
    </font>
    <font>
      <b/>
      <sz val="10"/>
      <name val="SWISS"/>
    </font>
    <font>
      <b/>
      <sz val="14"/>
      <name val="SWISS"/>
    </font>
    <font>
      <i/>
      <sz val="11"/>
      <name val="SWISS"/>
    </font>
    <font>
      <i/>
      <sz val="12"/>
      <color indexed="17"/>
      <name val="SWISS"/>
    </font>
    <font>
      <sz val="8"/>
      <color indexed="8"/>
      <name val="DUTCH"/>
    </font>
    <font>
      <b/>
      <sz val="8"/>
      <color rgb="FFFF0000"/>
      <name val="SWISS"/>
    </font>
    <font>
      <b/>
      <sz val="9"/>
      <color rgb="FFFF0000"/>
      <name val="SWISS"/>
    </font>
    <font>
      <b/>
      <sz val="10"/>
      <name val="Calibri"/>
      <family val="2"/>
      <scheme val="minor"/>
    </font>
    <font>
      <sz val="10"/>
      <name val="Calibri"/>
      <family val="2"/>
      <scheme val="minor"/>
    </font>
    <font>
      <sz val="10"/>
      <color indexed="23"/>
      <name val="Calibri"/>
      <family val="2"/>
      <scheme val="minor"/>
    </font>
    <font>
      <b/>
      <sz val="10"/>
      <color indexed="10"/>
      <name val="Calibri"/>
      <family val="2"/>
      <scheme val="minor"/>
    </font>
    <font>
      <sz val="10"/>
      <color indexed="22"/>
      <name val="Calibri"/>
      <family val="2"/>
      <scheme val="minor"/>
    </font>
    <font>
      <b/>
      <sz val="10"/>
      <color indexed="22"/>
      <name val="Calibri"/>
      <family val="2"/>
      <scheme val="minor"/>
    </font>
    <font>
      <b/>
      <sz val="10"/>
      <color rgb="FFFF0000"/>
      <name val="Calibri"/>
      <family val="2"/>
      <scheme val="minor"/>
    </font>
    <font>
      <sz val="10"/>
      <color indexed="8"/>
      <name val="Calibri"/>
      <family val="2"/>
      <scheme val="minor"/>
    </font>
    <font>
      <b/>
      <sz val="10"/>
      <color rgb="FF0070C0"/>
      <name val="Calibri"/>
      <family val="2"/>
      <scheme val="minor"/>
    </font>
    <font>
      <b/>
      <sz val="20"/>
      <name val="Calibri"/>
      <family val="2"/>
      <scheme val="minor"/>
    </font>
    <font>
      <sz val="10"/>
      <color rgb="FFFF0000"/>
      <name val="Calibri"/>
      <family val="2"/>
      <scheme val="minor"/>
    </font>
    <font>
      <sz val="8"/>
      <color indexed="22"/>
      <name val="Arial"/>
      <family val="2"/>
    </font>
    <font>
      <sz val="10"/>
      <color indexed="23"/>
      <name val="Arial"/>
      <family val="2"/>
    </font>
    <font>
      <b/>
      <sz val="20"/>
      <name val="Arial"/>
      <family val="2"/>
    </font>
    <font>
      <b/>
      <sz val="8"/>
      <color indexed="22"/>
      <name val="Arial"/>
      <family val="2"/>
    </font>
    <font>
      <b/>
      <sz val="9"/>
      <name val="Calibri"/>
      <family val="2"/>
      <scheme val="minor"/>
    </font>
    <font>
      <sz val="9"/>
      <name val="Calibri"/>
      <family val="2"/>
      <scheme val="minor"/>
    </font>
    <font>
      <sz val="9"/>
      <name val="Arial"/>
      <family val="2"/>
    </font>
    <font>
      <sz val="8"/>
      <name val="Calibri"/>
      <family val="2"/>
      <scheme val="minor"/>
    </font>
    <font>
      <sz val="10"/>
      <color indexed="14"/>
      <name val="Arial"/>
      <family val="2"/>
    </font>
    <font>
      <b/>
      <sz val="14"/>
      <name val="Arial"/>
      <family val="2"/>
    </font>
    <font>
      <b/>
      <sz val="10"/>
      <color rgb="FFFF0000"/>
      <name val="Arial"/>
      <family val="2"/>
    </font>
    <font>
      <b/>
      <u/>
      <sz val="10"/>
      <color indexed="10"/>
      <name val="Arial"/>
      <family val="2"/>
    </font>
    <font>
      <b/>
      <i/>
      <sz val="10"/>
      <color indexed="14"/>
      <name val="Arial"/>
      <family val="2"/>
    </font>
    <font>
      <i/>
      <sz val="8"/>
      <name val="Arial"/>
      <family val="2"/>
    </font>
    <font>
      <sz val="10"/>
      <color theme="1"/>
      <name val="Arial"/>
      <family val="2"/>
    </font>
    <font>
      <b/>
      <u/>
      <sz val="10"/>
      <color theme="1"/>
      <name val="Calibri"/>
      <family val="2"/>
      <scheme val="minor"/>
    </font>
    <font>
      <b/>
      <sz val="20"/>
      <color rgb="FFFF0000"/>
      <name val="Arial"/>
      <family val="2"/>
    </font>
  </fonts>
  <fills count="15">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9" tint="0.59999389629810485"/>
        <bgColor indexed="64"/>
      </patternFill>
    </fill>
  </fills>
  <borders count="90">
    <border>
      <left/>
      <right/>
      <top/>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ck">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10"/>
      </left>
      <right/>
      <top style="medium">
        <color indexed="10"/>
      </top>
      <bottom style="thin">
        <color indexed="10"/>
      </bottom>
      <diagonal/>
    </border>
    <border>
      <left style="medium">
        <color indexed="10"/>
      </left>
      <right style="medium">
        <color indexed="10"/>
      </right>
      <top style="medium">
        <color indexed="10"/>
      </top>
      <bottom style="thin">
        <color indexed="10"/>
      </bottom>
      <diagonal/>
    </border>
    <border>
      <left style="medium">
        <color indexed="10"/>
      </left>
      <right/>
      <top style="thin">
        <color indexed="10"/>
      </top>
      <bottom style="thin">
        <color indexed="10"/>
      </bottom>
      <diagonal/>
    </border>
    <border>
      <left style="medium">
        <color indexed="10"/>
      </left>
      <right style="medium">
        <color indexed="10"/>
      </right>
      <top style="thin">
        <color indexed="10"/>
      </top>
      <bottom style="thin">
        <color indexed="10"/>
      </bottom>
      <diagonal/>
    </border>
    <border>
      <left style="medium">
        <color indexed="10"/>
      </left>
      <right/>
      <top style="thin">
        <color indexed="10"/>
      </top>
      <bottom/>
      <diagonal/>
    </border>
    <border>
      <left style="medium">
        <color indexed="10"/>
      </left>
      <right style="medium">
        <color indexed="10"/>
      </right>
      <top style="thin">
        <color indexed="10"/>
      </top>
      <bottom/>
      <diagonal/>
    </border>
    <border>
      <left style="medium">
        <color indexed="10"/>
      </left>
      <right/>
      <top style="thin">
        <color indexed="10"/>
      </top>
      <bottom style="medium">
        <color indexed="10"/>
      </bottom>
      <diagonal/>
    </border>
    <border>
      <left style="medium">
        <color indexed="10"/>
      </left>
      <right style="medium">
        <color indexed="10"/>
      </right>
      <top style="thin">
        <color indexed="10"/>
      </top>
      <bottom style="medium">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top/>
      <bottom style="thin">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auto="1"/>
      </left>
      <right/>
      <top/>
      <bottom/>
      <diagonal/>
    </border>
    <border>
      <left/>
      <right style="double">
        <color auto="1"/>
      </right>
      <top/>
      <bottom/>
      <diagonal/>
    </border>
    <border>
      <left style="medium">
        <color indexed="64"/>
      </left>
      <right style="medium">
        <color indexed="64"/>
      </right>
      <top style="medium">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style="double">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double">
        <color auto="1"/>
      </right>
      <top style="hair">
        <color auto="1"/>
      </top>
      <bottom style="thin">
        <color indexed="64"/>
      </bottom>
      <diagonal/>
    </border>
  </borders>
  <cellStyleXfs count="20">
    <xf numFmtId="0" fontId="0" fillId="0" borderId="0"/>
    <xf numFmtId="43" fontId="1" fillId="0" borderId="0" applyFont="0" applyFill="0" applyBorder="0" applyAlignment="0" applyProtection="0"/>
    <xf numFmtId="3" fontId="19" fillId="0" borderId="0" applyFont="0" applyFill="0" applyBorder="0" applyAlignment="0" applyProtection="0">
      <alignment horizontal="center"/>
    </xf>
    <xf numFmtId="44" fontId="1"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169" fontId="20" fillId="0" borderId="0">
      <protection locked="0"/>
    </xf>
    <xf numFmtId="169" fontId="20" fillId="0" borderId="0">
      <protection locked="0"/>
    </xf>
    <xf numFmtId="169" fontId="21" fillId="0" borderId="0">
      <protection locked="0"/>
    </xf>
    <xf numFmtId="169" fontId="20" fillId="0" borderId="0">
      <protection locked="0"/>
    </xf>
    <xf numFmtId="169" fontId="20" fillId="0" borderId="0">
      <protection locked="0"/>
    </xf>
    <xf numFmtId="169" fontId="20" fillId="0" borderId="0">
      <protection locked="0"/>
    </xf>
    <xf numFmtId="169" fontId="21" fillId="0" borderId="0">
      <protection locked="0"/>
    </xf>
    <xf numFmtId="2" fontId="19"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3" fillId="2" borderId="0" applyBorder="0"/>
    <xf numFmtId="9" fontId="1" fillId="0" borderId="0" applyFont="0" applyFill="0" applyBorder="0" applyAlignment="0" applyProtection="0"/>
    <xf numFmtId="0" fontId="19" fillId="0" borderId="1" applyNumberFormat="0" applyFont="0" applyFill="0" applyAlignment="0" applyProtection="0"/>
    <xf numFmtId="0" fontId="1" fillId="0" borderId="0"/>
  </cellStyleXfs>
  <cellXfs count="474">
    <xf numFmtId="0" fontId="0" fillId="0" borderId="0" xfId="0"/>
    <xf numFmtId="0" fontId="4" fillId="0" borderId="2" xfId="0" applyFont="1" applyFill="1" applyBorder="1" applyProtection="1"/>
    <xf numFmtId="0" fontId="0" fillId="0" borderId="0" xfId="0" applyFill="1" applyBorder="1" applyProtection="1"/>
    <xf numFmtId="0" fontId="4" fillId="0" borderId="3" xfId="0" applyFont="1" applyFill="1" applyBorder="1" applyProtection="1"/>
    <xf numFmtId="0" fontId="5" fillId="0" borderId="0" xfId="0" applyFont="1" applyFill="1" applyBorder="1" applyAlignment="1" applyProtection="1">
      <alignment horizontal="center"/>
    </xf>
    <xf numFmtId="0" fontId="10" fillId="0" borderId="0" xfId="0" applyNumberFormat="1" applyFont="1" applyBorder="1"/>
    <xf numFmtId="0" fontId="9" fillId="0" borderId="10" xfId="0" applyNumberFormat="1" applyFont="1" applyBorder="1"/>
    <xf numFmtId="0" fontId="9" fillId="0" borderId="10" xfId="0" applyNumberFormat="1" applyFont="1" applyFill="1" applyBorder="1" applyProtection="1"/>
    <xf numFmtId="0" fontId="10" fillId="0" borderId="11" xfId="0" applyNumberFormat="1" applyFont="1" applyBorder="1"/>
    <xf numFmtId="0" fontId="10" fillId="0" borderId="12" xfId="0" applyNumberFormat="1" applyFont="1" applyBorder="1"/>
    <xf numFmtId="0" fontId="10" fillId="0" borderId="13" xfId="0" applyNumberFormat="1" applyFont="1" applyBorder="1"/>
    <xf numFmtId="0" fontId="0" fillId="0" borderId="13" xfId="0" applyBorder="1"/>
    <xf numFmtId="0" fontId="0" fillId="0" borderId="0" xfId="0" applyBorder="1"/>
    <xf numFmtId="0" fontId="11" fillId="0" borderId="0" xfId="0" applyFont="1"/>
    <xf numFmtId="0" fontId="0" fillId="4" borderId="0" xfId="0" applyFill="1"/>
    <xf numFmtId="0" fontId="0" fillId="0" borderId="0" xfId="0" applyFill="1"/>
    <xf numFmtId="0" fontId="4" fillId="0" borderId="0" xfId="0" applyFont="1"/>
    <xf numFmtId="0" fontId="0" fillId="0" borderId="14" xfId="0" applyBorder="1"/>
    <xf numFmtId="0" fontId="1" fillId="0" borderId="0" xfId="0" applyFont="1"/>
    <xf numFmtId="0" fontId="1" fillId="0" borderId="0" xfId="0" applyFont="1" applyFill="1"/>
    <xf numFmtId="49" fontId="4" fillId="0" borderId="0" xfId="0" applyNumberFormat="1" applyFont="1"/>
    <xf numFmtId="49" fontId="12" fillId="0" borderId="14" xfId="0" applyNumberFormat="1" applyFont="1" applyBorder="1"/>
    <xf numFmtId="49" fontId="12" fillId="0" borderId="0" xfId="0" applyNumberFormat="1" applyFont="1"/>
    <xf numFmtId="49" fontId="0" fillId="0" borderId="0" xfId="0" applyNumberFormat="1" applyBorder="1"/>
    <xf numFmtId="0" fontId="0" fillId="0" borderId="0" xfId="0" applyBorder="1" applyAlignment="1">
      <alignment horizontal="center"/>
    </xf>
    <xf numFmtId="0" fontId="0" fillId="0" borderId="0" xfId="0" applyAlignment="1">
      <alignment horizontal="center"/>
    </xf>
    <xf numFmtId="49" fontId="12" fillId="0" borderId="0" xfId="0" applyNumberFormat="1" applyFont="1" applyAlignment="1">
      <alignment horizontal="center"/>
    </xf>
    <xf numFmtId="0" fontId="4" fillId="0" borderId="15" xfId="0" applyFont="1" applyFill="1" applyBorder="1" applyProtection="1"/>
    <xf numFmtId="0" fontId="5" fillId="0" borderId="16" xfId="0" applyFont="1" applyFill="1" applyBorder="1" applyAlignment="1" applyProtection="1">
      <alignment horizontal="center"/>
      <protection locked="0"/>
    </xf>
    <xf numFmtId="165" fontId="4" fillId="5" borderId="17" xfId="0" applyNumberFormat="1" applyFont="1" applyFill="1" applyBorder="1" applyAlignment="1" applyProtection="1">
      <alignment horizontal="center"/>
    </xf>
    <xf numFmtId="0" fontId="4" fillId="3" borderId="18" xfId="0" applyNumberFormat="1" applyFont="1" applyFill="1" applyBorder="1" applyAlignment="1" applyProtection="1">
      <alignment horizontal="center"/>
    </xf>
    <xf numFmtId="165" fontId="0" fillId="6" borderId="0" xfId="0" applyNumberFormat="1" applyFill="1" applyBorder="1"/>
    <xf numFmtId="0" fontId="0" fillId="6" borderId="0" xfId="0" applyFill="1" applyBorder="1"/>
    <xf numFmtId="0" fontId="13" fillId="2" borderId="0" xfId="16" applyNumberFormat="1" applyFont="1"/>
    <xf numFmtId="0" fontId="13" fillId="2" borderId="0" xfId="16" applyNumberFormat="1" applyFont="1" applyBorder="1"/>
    <xf numFmtId="0" fontId="14" fillId="2" borderId="0" xfId="16" applyNumberFormat="1" applyFont="1"/>
    <xf numFmtId="0" fontId="14" fillId="2" borderId="0" xfId="16" applyNumberFormat="1" applyFont="1" applyAlignment="1">
      <alignment horizontal="center"/>
    </xf>
    <xf numFmtId="0" fontId="24" fillId="0" borderId="19" xfId="16" applyNumberFormat="1" applyFont="1" applyFill="1" applyBorder="1" applyAlignment="1">
      <alignment horizontal="left"/>
    </xf>
    <xf numFmtId="0" fontId="25" fillId="6" borderId="20" xfId="16" applyNumberFormat="1" applyFont="1" applyFill="1" applyBorder="1" applyAlignment="1">
      <alignment horizontal="left"/>
    </xf>
    <xf numFmtId="0" fontId="13" fillId="2" borderId="0" xfId="16" applyNumberFormat="1" applyFont="1" applyAlignment="1"/>
    <xf numFmtId="0" fontId="24" fillId="0" borderId="21" xfId="16" applyNumberFormat="1" applyFont="1" applyFill="1" applyBorder="1" applyAlignment="1" applyProtection="1">
      <alignment horizontal="left"/>
      <protection locked="0"/>
    </xf>
    <xf numFmtId="168" fontId="25" fillId="6" borderId="22" xfId="16" applyNumberFormat="1" applyFont="1" applyFill="1" applyBorder="1" applyAlignment="1" applyProtection="1">
      <alignment horizontal="left"/>
      <protection locked="0"/>
    </xf>
    <xf numFmtId="0" fontId="25" fillId="6" borderId="22" xfId="16" applyNumberFormat="1" applyFont="1" applyFill="1" applyBorder="1" applyAlignment="1" applyProtection="1">
      <alignment horizontal="left"/>
      <protection locked="0"/>
    </xf>
    <xf numFmtId="0" fontId="15" fillId="2" borderId="0" xfId="16" applyNumberFormat="1" applyFont="1" applyAlignment="1"/>
    <xf numFmtId="0" fontId="13" fillId="2" borderId="0" xfId="16" quotePrefix="1" applyNumberFormat="1" applyFont="1" applyAlignment="1">
      <alignment horizontal="left"/>
    </xf>
    <xf numFmtId="0" fontId="24" fillId="0" borderId="23" xfId="16" applyNumberFormat="1" applyFont="1" applyFill="1" applyBorder="1" applyAlignment="1" applyProtection="1">
      <alignment horizontal="left"/>
      <protection locked="0"/>
    </xf>
    <xf numFmtId="0" fontId="25" fillId="6" borderId="24" xfId="16" applyNumberFormat="1" applyFont="1" applyFill="1" applyBorder="1" applyAlignment="1" applyProtection="1">
      <alignment horizontal="left"/>
      <protection locked="0"/>
    </xf>
    <xf numFmtId="0" fontId="26" fillId="0" borderId="0" xfId="16" applyNumberFormat="1" applyFont="1" applyFill="1" applyAlignment="1">
      <alignment horizontal="center"/>
    </xf>
    <xf numFmtId="0" fontId="24" fillId="0" borderId="25" xfId="16" applyNumberFormat="1" applyFont="1" applyFill="1" applyBorder="1" applyAlignment="1" applyProtection="1">
      <alignment horizontal="left"/>
      <protection locked="0"/>
    </xf>
    <xf numFmtId="0" fontId="24" fillId="6" borderId="26" xfId="16" applyNumberFormat="1" applyFont="1" applyFill="1" applyBorder="1" applyAlignment="1" applyProtection="1">
      <alignment horizontal="left"/>
      <protection locked="0"/>
    </xf>
    <xf numFmtId="0" fontId="16" fillId="2" borderId="0" xfId="16" applyNumberFormat="1" applyFont="1" applyBorder="1"/>
    <xf numFmtId="0" fontId="14" fillId="0" borderId="0" xfId="16" applyNumberFormat="1" applyFont="1" applyFill="1" applyBorder="1"/>
    <xf numFmtId="166" fontId="17" fillId="6" borderId="0" xfId="16" applyNumberFormat="1" applyFont="1" applyFill="1" applyAlignment="1">
      <alignment horizontal="center"/>
    </xf>
    <xf numFmtId="166" fontId="18" fillId="6" borderId="0" xfId="16" applyNumberFormat="1" applyFont="1" applyFill="1" applyAlignment="1"/>
    <xf numFmtId="0" fontId="14" fillId="2" borderId="0" xfId="16" applyNumberFormat="1" applyFont="1" applyBorder="1"/>
    <xf numFmtId="0" fontId="14" fillId="2" borderId="0" xfId="16" applyNumberFormat="1" applyFont="1" applyBorder="1" applyProtection="1">
      <protection locked="0"/>
    </xf>
    <xf numFmtId="0" fontId="13" fillId="2" borderId="0" xfId="16" applyNumberFormat="1" applyFont="1" applyProtection="1">
      <protection locked="0"/>
    </xf>
    <xf numFmtId="0" fontId="13" fillId="2" borderId="0" xfId="16" applyNumberFormat="1" applyFont="1" applyBorder="1" applyProtection="1">
      <protection locked="0"/>
    </xf>
    <xf numFmtId="0" fontId="14" fillId="2" borderId="27" xfId="16" applyNumberFormat="1" applyFont="1" applyBorder="1" applyProtection="1">
      <protection locked="0"/>
    </xf>
    <xf numFmtId="0" fontId="14" fillId="2" borderId="28" xfId="16" applyNumberFormat="1" applyFont="1" applyBorder="1" applyProtection="1">
      <protection locked="0"/>
    </xf>
    <xf numFmtId="0" fontId="14" fillId="2" borderId="29" xfId="16" applyNumberFormat="1" applyFont="1" applyBorder="1" applyProtection="1">
      <protection locked="0"/>
    </xf>
    <xf numFmtId="0" fontId="13" fillId="2" borderId="27" xfId="16" applyNumberFormat="1" applyFont="1" applyBorder="1" applyProtection="1">
      <protection locked="0"/>
    </xf>
    <xf numFmtId="0" fontId="14" fillId="2" borderId="30" xfId="16" applyNumberFormat="1" applyFont="1" applyBorder="1" applyProtection="1">
      <protection locked="0"/>
    </xf>
    <xf numFmtId="0" fontId="14" fillId="2" borderId="31" xfId="16" applyNumberFormat="1" applyFont="1" applyBorder="1" applyProtection="1">
      <protection locked="0"/>
    </xf>
    <xf numFmtId="0" fontId="27" fillId="3" borderId="31" xfId="16" applyNumberFormat="1" applyFont="1" applyFill="1" applyBorder="1" applyProtection="1">
      <protection locked="0"/>
    </xf>
    <xf numFmtId="37" fontId="13" fillId="2" borderId="0" xfId="16" applyNumberFormat="1" applyFont="1" applyProtection="1">
      <protection locked="0"/>
    </xf>
    <xf numFmtId="0" fontId="13" fillId="2" borderId="32" xfId="16" applyNumberFormat="1" applyFont="1" applyBorder="1" applyProtection="1">
      <protection locked="0"/>
    </xf>
    <xf numFmtId="37" fontId="13" fillId="2" borderId="0" xfId="16" applyNumberFormat="1" applyFont="1" applyBorder="1" applyProtection="1">
      <protection locked="0"/>
    </xf>
    <xf numFmtId="43" fontId="13" fillId="2" borderId="0" xfId="16" applyNumberFormat="1" applyFont="1" applyBorder="1" applyProtection="1">
      <protection locked="0"/>
    </xf>
    <xf numFmtId="0" fontId="14" fillId="2" borderId="0" xfId="16" applyNumberFormat="1" applyFont="1" applyProtection="1">
      <protection locked="0"/>
    </xf>
    <xf numFmtId="0" fontId="28" fillId="2" borderId="0" xfId="16" applyNumberFormat="1" applyFont="1" applyProtection="1">
      <protection locked="0"/>
    </xf>
    <xf numFmtId="0" fontId="28" fillId="2" borderId="0" xfId="16" applyNumberFormat="1" applyFont="1" applyBorder="1" applyProtection="1">
      <protection locked="0"/>
    </xf>
    <xf numFmtId="0" fontId="14" fillId="6" borderId="0" xfId="16" applyNumberFormat="1" applyFont="1" applyFill="1" applyAlignment="1" applyProtection="1">
      <alignment horizontal="left"/>
    </xf>
    <xf numFmtId="0" fontId="13" fillId="6" borderId="0" xfId="16" applyNumberFormat="1" applyFont="1" applyFill="1" applyProtection="1">
      <protection locked="0"/>
    </xf>
    <xf numFmtId="0" fontId="6" fillId="0" borderId="33" xfId="0" applyFont="1" applyBorder="1"/>
    <xf numFmtId="0" fontId="13" fillId="2" borderId="34" xfId="16" applyNumberFormat="1" applyFont="1" applyBorder="1" applyProtection="1">
      <protection locked="0"/>
    </xf>
    <xf numFmtId="0" fontId="13" fillId="2" borderId="35" xfId="16" applyNumberFormat="1" applyFont="1" applyBorder="1" applyProtection="1">
      <protection locked="0"/>
    </xf>
    <xf numFmtId="0" fontId="4" fillId="0" borderId="6" xfId="0" applyFont="1" applyFill="1" applyBorder="1" applyProtection="1"/>
    <xf numFmtId="0" fontId="4" fillId="0" borderId="36" xfId="0" applyFont="1" applyFill="1" applyBorder="1" applyProtection="1"/>
    <xf numFmtId="0" fontId="9" fillId="0" borderId="0" xfId="0" applyNumberFormat="1" applyFont="1" applyFill="1" applyBorder="1" applyProtection="1"/>
    <xf numFmtId="0" fontId="9" fillId="0" borderId="0" xfId="0" applyNumberFormat="1" applyFont="1" applyBorder="1"/>
    <xf numFmtId="0" fontId="0" fillId="0" borderId="37" xfId="0" applyFill="1" applyBorder="1" applyProtection="1"/>
    <xf numFmtId="0" fontId="0" fillId="0" borderId="38" xfId="0" applyNumberFormat="1" applyFill="1" applyBorder="1" applyProtection="1"/>
    <xf numFmtId="0" fontId="0" fillId="0" borderId="0" xfId="0" applyAlignment="1">
      <alignment horizontal="right"/>
    </xf>
    <xf numFmtId="0" fontId="3" fillId="0" borderId="9" xfId="0" applyFont="1" applyBorder="1" applyAlignment="1">
      <alignment horizontal="center"/>
    </xf>
    <xf numFmtId="0" fontId="3" fillId="0" borderId="0" xfId="0" applyFont="1" applyBorder="1" applyAlignment="1">
      <alignment horizontal="center"/>
    </xf>
    <xf numFmtId="0" fontId="4" fillId="0" borderId="4" xfId="0" applyFont="1" applyBorder="1" applyAlignment="1">
      <alignment horizontal="left" vertical="top" wrapText="1"/>
    </xf>
    <xf numFmtId="0" fontId="12" fillId="0" borderId="4" xfId="0" applyFont="1" applyFill="1" applyBorder="1" applyAlignment="1">
      <alignment horizontal="left" vertical="top" wrapText="1"/>
    </xf>
    <xf numFmtId="0" fontId="4" fillId="3" borderId="4" xfId="0" applyFont="1" applyFill="1" applyBorder="1" applyAlignment="1">
      <alignment horizontal="center"/>
    </xf>
    <xf numFmtId="0" fontId="4" fillId="3" borderId="4" xfId="0" applyFont="1" applyFill="1" applyBorder="1" applyAlignment="1">
      <alignment horizontal="center" wrapText="1"/>
    </xf>
    <xf numFmtId="0" fontId="4" fillId="0" borderId="4" xfId="0" applyFont="1" applyFill="1" applyBorder="1" applyAlignment="1">
      <alignment horizontal="left" vertical="top" wrapText="1"/>
    </xf>
    <xf numFmtId="167" fontId="12" fillId="0" borderId="5" xfId="3" applyNumberFormat="1" applyFont="1" applyBorder="1" applyAlignment="1">
      <alignment horizontal="right" wrapText="1"/>
    </xf>
    <xf numFmtId="167" fontId="12" fillId="0" borderId="5" xfId="3" applyNumberFormat="1" applyFont="1" applyBorder="1" applyAlignment="1">
      <alignment horizontal="right"/>
    </xf>
    <xf numFmtId="0" fontId="4" fillId="3" borderId="4" xfId="0" applyFont="1" applyFill="1" applyBorder="1" applyAlignment="1">
      <alignment horizontal="center" vertical="top" wrapText="1"/>
    </xf>
    <xf numFmtId="3" fontId="12" fillId="3" borderId="5" xfId="0" applyNumberFormat="1" applyFont="1" applyFill="1" applyBorder="1" applyAlignment="1">
      <alignment horizontal="right" wrapText="1"/>
    </xf>
    <xf numFmtId="3" fontId="12" fillId="3" borderId="5" xfId="0" applyNumberFormat="1" applyFont="1" applyFill="1" applyBorder="1" applyAlignment="1">
      <alignment horizontal="right"/>
    </xf>
    <xf numFmtId="167" fontId="12" fillId="0" borderId="5" xfId="0" applyNumberFormat="1" applyFont="1" applyBorder="1" applyAlignment="1">
      <alignment horizontal="right" wrapText="1"/>
    </xf>
    <xf numFmtId="0" fontId="12" fillId="3" borderId="5" xfId="0" applyFont="1" applyFill="1" applyBorder="1" applyAlignment="1">
      <alignment horizontal="right"/>
    </xf>
    <xf numFmtId="164" fontId="12" fillId="3" borderId="5" xfId="0" applyNumberFormat="1" applyFont="1" applyFill="1" applyBorder="1" applyAlignment="1">
      <alignment horizontal="right"/>
    </xf>
    <xf numFmtId="0" fontId="29" fillId="0" borderId="10" xfId="0" applyNumberFormat="1" applyFont="1" applyFill="1" applyBorder="1" applyProtection="1"/>
    <xf numFmtId="0" fontId="12" fillId="0" borderId="5" xfId="1" applyNumberFormat="1" applyFont="1" applyBorder="1" applyAlignment="1">
      <alignment horizontal="right" wrapText="1"/>
    </xf>
    <xf numFmtId="0" fontId="12" fillId="0" borderId="5" xfId="1" applyNumberFormat="1" applyFont="1" applyBorder="1" applyAlignment="1">
      <alignment horizontal="right"/>
    </xf>
    <xf numFmtId="44" fontId="12" fillId="0" borderId="5" xfId="3" applyFont="1" applyFill="1" applyBorder="1" applyAlignment="1">
      <alignment horizontal="right" wrapText="1"/>
    </xf>
    <xf numFmtId="44" fontId="12" fillId="0" borderId="5" xfId="3" applyFont="1" applyFill="1" applyBorder="1" applyAlignment="1">
      <alignment horizontal="right"/>
    </xf>
    <xf numFmtId="0" fontId="12" fillId="0" borderId="5" xfId="1" applyNumberFormat="1" applyFont="1" applyFill="1" applyBorder="1" applyAlignment="1" applyProtection="1">
      <alignment horizontal="right" wrapText="1"/>
      <protection locked="0"/>
    </xf>
    <xf numFmtId="0" fontId="12" fillId="0" borderId="5" xfId="1" applyNumberFormat="1" applyFont="1" applyFill="1" applyBorder="1" applyAlignment="1" applyProtection="1">
      <alignment horizontal="right"/>
      <protection locked="0"/>
    </xf>
    <xf numFmtId="0" fontId="12" fillId="0" borderId="5" xfId="1" applyNumberFormat="1" applyFont="1" applyFill="1" applyBorder="1" applyAlignment="1" applyProtection="1">
      <alignment horizontal="right" wrapText="1"/>
    </xf>
    <xf numFmtId="0" fontId="12" fillId="0" borderId="5" xfId="1" applyNumberFormat="1" applyFont="1" applyFill="1" applyBorder="1" applyAlignment="1" applyProtection="1">
      <alignment horizontal="right"/>
    </xf>
    <xf numFmtId="0" fontId="3" fillId="0" borderId="10" xfId="0" applyFont="1" applyBorder="1" applyAlignment="1">
      <alignment horizontal="center"/>
    </xf>
    <xf numFmtId="0" fontId="5" fillId="0" borderId="41" xfId="0" applyFont="1" applyFill="1" applyBorder="1" applyAlignment="1" applyProtection="1">
      <alignment horizontal="center"/>
    </xf>
    <xf numFmtId="3" fontId="4" fillId="3" borderId="38" xfId="0" applyNumberFormat="1" applyFont="1" applyFill="1" applyBorder="1" applyAlignment="1">
      <alignment horizontal="right"/>
    </xf>
    <xf numFmtId="164" fontId="12" fillId="0" borderId="38" xfId="3" applyNumberFormat="1" applyFont="1" applyFill="1" applyBorder="1" applyAlignment="1">
      <alignment horizontal="right"/>
    </xf>
    <xf numFmtId="0" fontId="12" fillId="3" borderId="38" xfId="0" applyFont="1" applyFill="1" applyBorder="1" applyAlignment="1">
      <alignment horizontal="right"/>
    </xf>
    <xf numFmtId="164" fontId="12" fillId="3" borderId="38" xfId="0" applyNumberFormat="1" applyFont="1" applyFill="1" applyBorder="1" applyAlignment="1">
      <alignment horizontal="right"/>
    </xf>
    <xf numFmtId="0" fontId="0" fillId="0" borderId="12" xfId="0" applyBorder="1"/>
    <xf numFmtId="164" fontId="12" fillId="0" borderId="5" xfId="3" applyNumberFormat="1" applyFont="1" applyFill="1" applyBorder="1" applyAlignment="1" applyProtection="1">
      <alignment horizontal="right" wrapText="1"/>
      <protection locked="0"/>
    </xf>
    <xf numFmtId="0" fontId="4" fillId="0" borderId="42" xfId="0" applyFont="1" applyBorder="1" applyAlignment="1">
      <alignment horizontal="center" vertical="top" wrapText="1"/>
    </xf>
    <xf numFmtId="0" fontId="4" fillId="0" borderId="43" xfId="0" applyFont="1" applyBorder="1" applyAlignment="1">
      <alignment horizontal="center" vertical="top" wrapText="1"/>
    </xf>
    <xf numFmtId="0" fontId="4" fillId="0" borderId="37" xfId="0" applyFont="1" applyBorder="1" applyAlignment="1">
      <alignment horizontal="center"/>
    </xf>
    <xf numFmtId="0" fontId="0" fillId="0" borderId="0" xfId="0" applyFont="1"/>
    <xf numFmtId="0" fontId="12" fillId="7" borderId="4" xfId="0" applyFont="1" applyFill="1" applyBorder="1" applyAlignment="1">
      <alignment horizontal="left" vertical="top" wrapText="1"/>
    </xf>
    <xf numFmtId="10" fontId="12" fillId="7" borderId="5" xfId="17" applyNumberFormat="1" applyFont="1" applyFill="1" applyBorder="1" applyAlignment="1">
      <alignment horizontal="right" wrapText="1"/>
    </xf>
    <xf numFmtId="10" fontId="12" fillId="7" borderId="38" xfId="17" applyNumberFormat="1" applyFont="1" applyFill="1" applyBorder="1" applyAlignment="1">
      <alignment horizontal="right" wrapText="1"/>
    </xf>
    <xf numFmtId="10" fontId="12" fillId="7" borderId="5" xfId="17" applyNumberFormat="1" applyFont="1" applyFill="1" applyBorder="1" applyAlignment="1" applyProtection="1">
      <alignment horizontal="right" wrapText="1"/>
      <protection locked="0"/>
    </xf>
    <xf numFmtId="10" fontId="12" fillId="7" borderId="38" xfId="17" applyNumberFormat="1" applyFont="1" applyFill="1" applyBorder="1" applyAlignment="1" applyProtection="1">
      <alignment horizontal="right" wrapText="1"/>
      <protection locked="0"/>
    </xf>
    <xf numFmtId="9" fontId="12" fillId="7" borderId="5" xfId="17" applyFont="1" applyFill="1" applyBorder="1" applyAlignment="1" applyProtection="1">
      <alignment horizontal="right" wrapText="1"/>
      <protection locked="0"/>
    </xf>
    <xf numFmtId="0" fontId="12" fillId="7" borderId="38" xfId="17" applyNumberFormat="1" applyFont="1" applyFill="1" applyBorder="1" applyAlignment="1" applyProtection="1">
      <alignment horizontal="right" wrapText="1"/>
      <protection locked="0"/>
    </xf>
    <xf numFmtId="0" fontId="4" fillId="7" borderId="4" xfId="0" applyFont="1" applyFill="1" applyBorder="1" applyAlignment="1">
      <alignment horizontal="center" wrapText="1"/>
    </xf>
    <xf numFmtId="164" fontId="12" fillId="7" borderId="5" xfId="0" applyNumberFormat="1" applyFont="1" applyFill="1" applyBorder="1" applyAlignment="1">
      <alignment horizontal="right"/>
    </xf>
    <xf numFmtId="164" fontId="12" fillId="7" borderId="38" xfId="0" applyNumberFormat="1" applyFont="1" applyFill="1" applyBorder="1" applyAlignment="1">
      <alignment horizontal="right"/>
    </xf>
    <xf numFmtId="164" fontId="12" fillId="7" borderId="38" xfId="3" applyNumberFormat="1" applyFont="1" applyFill="1" applyBorder="1" applyAlignment="1">
      <alignment horizontal="right"/>
    </xf>
    <xf numFmtId="43" fontId="12" fillId="7" borderId="38" xfId="1" applyFont="1" applyFill="1" applyBorder="1" applyAlignment="1">
      <alignment horizontal="right"/>
    </xf>
    <xf numFmtId="3" fontId="12" fillId="7" borderId="38" xfId="0" applyNumberFormat="1" applyFont="1" applyFill="1" applyBorder="1" applyAlignment="1">
      <alignment horizontal="right"/>
    </xf>
    <xf numFmtId="0" fontId="12" fillId="7" borderId="38" xfId="3" applyNumberFormat="1" applyFont="1" applyFill="1" applyBorder="1" applyAlignment="1">
      <alignment horizontal="right"/>
    </xf>
    <xf numFmtId="167" fontId="12" fillId="7" borderId="38" xfId="3" applyNumberFormat="1" applyFont="1" applyFill="1" applyBorder="1" applyAlignment="1">
      <alignment horizontal="right"/>
    </xf>
    <xf numFmtId="0" fontId="9" fillId="0" borderId="0" xfId="0" applyNumberFormat="1" applyFont="1" applyBorder="1" applyAlignment="1">
      <alignment vertical="top" wrapText="1"/>
    </xf>
    <xf numFmtId="0" fontId="9" fillId="0" borderId="8" xfId="0" applyNumberFormat="1" applyFont="1" applyBorder="1" applyAlignment="1">
      <alignment vertical="top" wrapText="1"/>
    </xf>
    <xf numFmtId="0" fontId="9" fillId="0" borderId="7" xfId="0" applyNumberFormat="1" applyFont="1" applyBorder="1" applyAlignment="1">
      <alignment vertical="top" wrapText="1"/>
    </xf>
    <xf numFmtId="0" fontId="9" fillId="0" borderId="10" xfId="0" applyNumberFormat="1" applyFont="1" applyBorder="1" applyAlignment="1">
      <alignment vertical="top" wrapText="1"/>
    </xf>
    <xf numFmtId="0" fontId="4" fillId="7" borderId="44" xfId="0" applyFont="1" applyFill="1" applyBorder="1" applyAlignment="1">
      <alignment horizontal="left" vertical="top" wrapText="1"/>
    </xf>
    <xf numFmtId="164" fontId="12" fillId="7" borderId="45" xfId="3" applyNumberFormat="1" applyFont="1" applyFill="1" applyBorder="1" applyAlignment="1" applyProtection="1">
      <alignment horizontal="right" wrapText="1"/>
      <protection locked="0"/>
    </xf>
    <xf numFmtId="164" fontId="12" fillId="7" borderId="46" xfId="3" applyNumberFormat="1" applyFont="1" applyFill="1" applyBorder="1" applyAlignment="1">
      <alignment horizontal="right"/>
    </xf>
    <xf numFmtId="0" fontId="1" fillId="0" borderId="0" xfId="0" applyNumberFormat="1" applyFont="1" applyBorder="1"/>
    <xf numFmtId="0" fontId="1" fillId="0" borderId="9" xfId="0" applyNumberFormat="1" applyFont="1" applyFill="1" applyBorder="1" applyProtection="1"/>
    <xf numFmtId="0" fontId="1" fillId="0" borderId="0" xfId="0" applyNumberFormat="1" applyFont="1" applyFill="1" applyBorder="1" applyProtection="1"/>
    <xf numFmtId="0" fontId="30" fillId="0" borderId="6" xfId="0" applyNumberFormat="1" applyFont="1" applyBorder="1"/>
    <xf numFmtId="0" fontId="30" fillId="0" borderId="8" xfId="0" applyNumberFormat="1" applyFont="1" applyBorder="1"/>
    <xf numFmtId="0" fontId="31" fillId="0" borderId="8" xfId="0" applyNumberFormat="1" applyFont="1" applyBorder="1"/>
    <xf numFmtId="0" fontId="30" fillId="0" borderId="8" xfId="0" applyNumberFormat="1" applyFont="1" applyBorder="1" applyAlignment="1">
      <alignment vertical="top" wrapText="1"/>
    </xf>
    <xf numFmtId="0" fontId="4" fillId="0" borderId="0" xfId="0" applyFont="1" applyBorder="1" applyAlignment="1">
      <alignment horizontal="center"/>
    </xf>
    <xf numFmtId="0" fontId="4" fillId="0" borderId="9" xfId="0" applyNumberFormat="1" applyFont="1" applyBorder="1"/>
    <xf numFmtId="0" fontId="4" fillId="0" borderId="0" xfId="0" applyNumberFormat="1" applyFont="1" applyBorder="1"/>
    <xf numFmtId="0" fontId="4" fillId="0" borderId="0" xfId="0" applyNumberFormat="1" applyFont="1" applyBorder="1" applyAlignment="1">
      <alignment vertical="top" wrapText="1"/>
    </xf>
    <xf numFmtId="0" fontId="4" fillId="0" borderId="0" xfId="0" applyFont="1" applyBorder="1"/>
    <xf numFmtId="0" fontId="4" fillId="0" borderId="9" xfId="0" applyNumberFormat="1" applyFont="1" applyFill="1" applyBorder="1" applyProtection="1"/>
    <xf numFmtId="0" fontId="4" fillId="0" borderId="0" xfId="0" applyNumberFormat="1" applyFont="1" applyFill="1" applyBorder="1" applyProtection="1"/>
    <xf numFmtId="0" fontId="4" fillId="0" borderId="9" xfId="0" applyNumberFormat="1" applyFont="1" applyBorder="1" applyAlignment="1">
      <alignment horizontal="left"/>
    </xf>
    <xf numFmtId="0" fontId="1" fillId="0" borderId="11" xfId="0" applyFont="1" applyBorder="1"/>
    <xf numFmtId="49" fontId="1" fillId="6" borderId="0" xfId="0" applyNumberFormat="1" applyFont="1" applyFill="1" applyBorder="1" applyAlignment="1">
      <alignment horizontal="right"/>
    </xf>
    <xf numFmtId="0" fontId="4" fillId="0" borderId="9" xfId="0" applyNumberFormat="1" applyFont="1" applyBorder="1" applyAlignment="1"/>
    <xf numFmtId="0" fontId="4" fillId="0" borderId="0" xfId="0" applyNumberFormat="1" applyFont="1" applyBorder="1" applyAlignment="1"/>
    <xf numFmtId="0" fontId="1" fillId="0" borderId="5" xfId="1" applyNumberFormat="1" applyFont="1" applyFill="1" applyBorder="1" applyAlignment="1" applyProtection="1">
      <alignment horizontal="right" wrapText="1"/>
      <protection locked="0"/>
    </xf>
    <xf numFmtId="0" fontId="32" fillId="8" borderId="43" xfId="0" applyFont="1" applyFill="1" applyBorder="1" applyAlignment="1">
      <alignment horizontal="center" wrapText="1"/>
    </xf>
    <xf numFmtId="0" fontId="32" fillId="8" borderId="37" xfId="0" applyFont="1" applyFill="1" applyBorder="1" applyAlignment="1">
      <alignment horizontal="center" vertical="center" wrapText="1"/>
    </xf>
    <xf numFmtId="0" fontId="32" fillId="8" borderId="5" xfId="0" applyFont="1" applyFill="1" applyBorder="1" applyAlignment="1">
      <alignment horizontal="center" wrapText="1"/>
    </xf>
    <xf numFmtId="0" fontId="32" fillId="8" borderId="50" xfId="0" applyFont="1" applyFill="1" applyBorder="1" applyAlignment="1">
      <alignment horizontal="center" wrapText="1"/>
    </xf>
    <xf numFmtId="0" fontId="32" fillId="8" borderId="2" xfId="0" applyFont="1" applyFill="1" applyBorder="1" applyAlignment="1">
      <alignment wrapText="1"/>
    </xf>
    <xf numFmtId="0" fontId="32" fillId="9" borderId="0" xfId="0" applyFont="1" applyFill="1" applyBorder="1" applyAlignment="1">
      <alignment horizontal="center" vertical="center" wrapText="1"/>
    </xf>
    <xf numFmtId="0" fontId="32" fillId="0" borderId="0" xfId="0" applyFont="1" applyAlignment="1">
      <alignment horizontal="left"/>
    </xf>
    <xf numFmtId="0" fontId="33" fillId="0" borderId="0" xfId="0" applyFont="1" applyAlignment="1">
      <alignment horizontal="centerContinuous"/>
    </xf>
    <xf numFmtId="0" fontId="33" fillId="0" borderId="0" xfId="0" applyFont="1"/>
    <xf numFmtId="0" fontId="32" fillId="0" borderId="0" xfId="0" applyFont="1" applyBorder="1" applyAlignment="1"/>
    <xf numFmtId="0" fontId="34" fillId="0" borderId="0" xfId="0" applyFont="1" applyBorder="1" applyAlignment="1"/>
    <xf numFmtId="0" fontId="32" fillId="0" borderId="0" xfId="0" applyFont="1" applyAlignment="1">
      <alignment horizontal="center"/>
    </xf>
    <xf numFmtId="0" fontId="32" fillId="0" borderId="0" xfId="0" applyFont="1" applyAlignment="1">
      <alignment horizontal="centerContinuous"/>
    </xf>
    <xf numFmtId="0" fontId="34" fillId="0" borderId="0" xfId="0" applyFont="1" applyBorder="1" applyAlignment="1">
      <alignment horizontal="left"/>
    </xf>
    <xf numFmtId="0" fontId="32" fillId="0" borderId="2" xfId="0" applyFont="1" applyFill="1" applyBorder="1"/>
    <xf numFmtId="0" fontId="33" fillId="0" borderId="39" xfId="0" applyFont="1" applyFill="1" applyBorder="1" applyAlignment="1"/>
    <xf numFmtId="0" fontId="33" fillId="0" borderId="40" xfId="0" applyFont="1" applyFill="1" applyBorder="1" applyAlignment="1"/>
    <xf numFmtId="0" fontId="33" fillId="0" borderId="0" xfId="0" applyFont="1" applyFill="1" applyBorder="1" applyAlignment="1"/>
    <xf numFmtId="0" fontId="32" fillId="0" borderId="3" xfId="0" applyFont="1" applyFill="1" applyBorder="1"/>
    <xf numFmtId="0" fontId="33" fillId="0" borderId="17" xfId="0" applyFont="1" applyFill="1" applyBorder="1" applyAlignment="1"/>
    <xf numFmtId="0" fontId="33" fillId="0" borderId="18" xfId="0" applyFont="1" applyFill="1" applyBorder="1" applyAlignment="1"/>
    <xf numFmtId="0" fontId="32" fillId="0" borderId="15" xfId="0" applyFont="1" applyFill="1" applyBorder="1" applyProtection="1"/>
    <xf numFmtId="0" fontId="35" fillId="0" borderId="16" xfId="0" applyFont="1" applyFill="1" applyBorder="1" applyAlignment="1" applyProtection="1">
      <alignment horizontal="center"/>
      <protection locked="0"/>
    </xf>
    <xf numFmtId="0" fontId="35" fillId="0" borderId="41" xfId="0" applyFont="1" applyFill="1" applyBorder="1" applyAlignment="1" applyProtection="1">
      <alignment horizontal="center"/>
    </xf>
    <xf numFmtId="0" fontId="32" fillId="0" borderId="36" xfId="0" applyFont="1" applyFill="1" applyBorder="1" applyProtection="1"/>
    <xf numFmtId="0" fontId="33" fillId="0" borderId="47" xfId="0" applyNumberFormat="1" applyFont="1" applyFill="1" applyBorder="1" applyProtection="1"/>
    <xf numFmtId="0" fontId="33" fillId="0" borderId="48" xfId="0" applyFont="1" applyFill="1" applyBorder="1"/>
    <xf numFmtId="0" fontId="33" fillId="0" borderId="0" xfId="0" applyFont="1" applyFill="1" applyBorder="1"/>
    <xf numFmtId="0" fontId="32" fillId="0" borderId="15" xfId="0" applyFont="1" applyFill="1" applyBorder="1"/>
    <xf numFmtId="0" fontId="33" fillId="0" borderId="0" xfId="0" applyFont="1" applyBorder="1"/>
    <xf numFmtId="49" fontId="33" fillId="0" borderId="0" xfId="0" applyNumberFormat="1" applyFont="1"/>
    <xf numFmtId="0" fontId="33" fillId="0" borderId="13" xfId="0" applyFont="1" applyBorder="1"/>
    <xf numFmtId="49" fontId="33" fillId="0" borderId="0" xfId="0" applyNumberFormat="1" applyFont="1" applyAlignment="1">
      <alignment vertical="center"/>
    </xf>
    <xf numFmtId="0" fontId="33" fillId="0" borderId="0" xfId="0" applyFont="1" applyAlignment="1">
      <alignment vertical="center"/>
    </xf>
    <xf numFmtId="43" fontId="33" fillId="7" borderId="38" xfId="1" applyFont="1" applyFill="1" applyBorder="1" applyAlignment="1">
      <alignment horizontal="right" vertical="center"/>
    </xf>
    <xf numFmtId="3" fontId="33" fillId="3" borderId="5" xfId="0" applyNumberFormat="1" applyFont="1" applyFill="1" applyBorder="1" applyAlignment="1">
      <alignment horizontal="right" wrapText="1"/>
    </xf>
    <xf numFmtId="3" fontId="33" fillId="3" borderId="5" xfId="0" applyNumberFormat="1" applyFont="1" applyFill="1" applyBorder="1" applyAlignment="1">
      <alignment horizontal="right"/>
    </xf>
    <xf numFmtId="3" fontId="32" fillId="3" borderId="38" xfId="0" applyNumberFormat="1" applyFont="1" applyFill="1" applyBorder="1" applyAlignment="1">
      <alignment horizontal="right"/>
    </xf>
    <xf numFmtId="0" fontId="33" fillId="7" borderId="4" xfId="0" applyFont="1" applyFill="1" applyBorder="1" applyAlignment="1">
      <alignment horizontal="left" vertical="top" wrapText="1"/>
    </xf>
    <xf numFmtId="10" fontId="33" fillId="7" borderId="5" xfId="17" applyNumberFormat="1" applyFont="1" applyFill="1" applyBorder="1" applyAlignment="1">
      <alignment horizontal="right" wrapText="1"/>
    </xf>
    <xf numFmtId="10" fontId="33" fillId="7" borderId="5" xfId="17" applyNumberFormat="1" applyFont="1" applyFill="1" applyBorder="1" applyAlignment="1" applyProtection="1">
      <alignment horizontal="right" wrapText="1"/>
      <protection locked="0"/>
    </xf>
    <xf numFmtId="10" fontId="33" fillId="7" borderId="38" xfId="17" applyNumberFormat="1" applyFont="1" applyFill="1" applyBorder="1" applyAlignment="1" applyProtection="1">
      <alignment horizontal="right" wrapText="1"/>
      <protection locked="0"/>
    </xf>
    <xf numFmtId="0" fontId="32" fillId="0" borderId="9" xfId="0" applyNumberFormat="1" applyFont="1" applyBorder="1"/>
    <xf numFmtId="0" fontId="32" fillId="0" borderId="0" xfId="0" applyNumberFormat="1" applyFont="1" applyBorder="1"/>
    <xf numFmtId="0" fontId="32" fillId="0" borderId="0" xfId="0" applyFont="1" applyBorder="1"/>
    <xf numFmtId="0" fontId="32" fillId="0" borderId="9" xfId="0" applyNumberFormat="1" applyFont="1" applyFill="1" applyBorder="1" applyProtection="1"/>
    <xf numFmtId="0" fontId="32" fillId="0" borderId="0" xfId="0" applyNumberFormat="1" applyFont="1" applyFill="1" applyBorder="1" applyProtection="1"/>
    <xf numFmtId="0" fontId="32" fillId="0" borderId="9" xfId="0" applyNumberFormat="1" applyFont="1" applyBorder="1" applyAlignment="1">
      <alignment horizontal="left"/>
    </xf>
    <xf numFmtId="0" fontId="32" fillId="0" borderId="0" xfId="0" applyFont="1" applyBorder="1" applyAlignment="1">
      <alignment horizontal="center"/>
    </xf>
    <xf numFmtId="0" fontId="33" fillId="0" borderId="9" xfId="0" applyNumberFormat="1" applyFont="1" applyFill="1" applyBorder="1" applyProtection="1"/>
    <xf numFmtId="0" fontId="33" fillId="0" borderId="0" xfId="0" applyNumberFormat="1" applyFont="1" applyFill="1" applyBorder="1" applyProtection="1"/>
    <xf numFmtId="0" fontId="33" fillId="0" borderId="0" xfId="0" applyNumberFormat="1" applyFont="1" applyBorder="1"/>
    <xf numFmtId="0" fontId="33" fillId="0" borderId="12" xfId="0" applyFont="1" applyBorder="1"/>
    <xf numFmtId="165" fontId="33" fillId="6" borderId="0" xfId="0" applyNumberFormat="1" applyFont="1" applyFill="1" applyBorder="1"/>
    <xf numFmtId="0" fontId="33" fillId="6" borderId="0" xfId="0" applyFont="1" applyFill="1" applyBorder="1"/>
    <xf numFmtId="49" fontId="33" fillId="6" borderId="0" xfId="0" applyNumberFormat="1" applyFont="1" applyFill="1" applyBorder="1" applyAlignment="1">
      <alignment horizontal="right"/>
    </xf>
    <xf numFmtId="0" fontId="33" fillId="0" borderId="0" xfId="0" applyFont="1" applyAlignment="1">
      <alignment horizontal="right"/>
    </xf>
    <xf numFmtId="0" fontId="36" fillId="0" borderId="0" xfId="0" applyFont="1" applyAlignment="1">
      <alignment horizontal="centerContinuous"/>
    </xf>
    <xf numFmtId="0" fontId="37" fillId="0" borderId="0" xfId="0" applyFont="1" applyAlignment="1">
      <alignment horizontal="centerContinuous"/>
    </xf>
    <xf numFmtId="0" fontId="36" fillId="0" borderId="0" xfId="0" applyFont="1" applyBorder="1"/>
    <xf numFmtId="0" fontId="38" fillId="0" borderId="8" xfId="0" applyNumberFormat="1" applyFont="1" applyBorder="1"/>
    <xf numFmtId="0" fontId="38" fillId="0" borderId="8" xfId="0" applyNumberFormat="1" applyFont="1" applyBorder="1" applyAlignment="1">
      <alignment vertical="top" wrapText="1"/>
    </xf>
    <xf numFmtId="0" fontId="33" fillId="0" borderId="8" xfId="0" applyNumberFormat="1" applyFont="1" applyBorder="1" applyAlignment="1">
      <alignment vertical="top" wrapText="1"/>
    </xf>
    <xf numFmtId="0" fontId="33" fillId="0" borderId="11" xfId="0" applyNumberFormat="1" applyFont="1" applyBorder="1"/>
    <xf numFmtId="0" fontId="33" fillId="0" borderId="13" xfId="0" applyNumberFormat="1" applyFont="1" applyBorder="1"/>
    <xf numFmtId="0" fontId="40" fillId="8" borderId="49" xfId="0" applyFont="1" applyFill="1" applyBorder="1" applyAlignment="1">
      <alignment horizontal="left" wrapText="1"/>
    </xf>
    <xf numFmtId="0" fontId="40" fillId="3" borderId="4" xfId="0" applyFont="1" applyFill="1" applyBorder="1" applyAlignment="1">
      <alignment horizontal="left" vertical="top" wrapText="1"/>
    </xf>
    <xf numFmtId="0" fontId="33" fillId="0" borderId="4" xfId="0" applyFont="1" applyBorder="1" applyAlignment="1">
      <alignment horizontal="left" vertical="center" wrapText="1"/>
    </xf>
    <xf numFmtId="0" fontId="39" fillId="0" borderId="0" xfId="0" applyNumberFormat="1" applyFont="1" applyFill="1" applyBorder="1" applyProtection="1"/>
    <xf numFmtId="0" fontId="33" fillId="0" borderId="7" xfId="0" applyFont="1" applyBorder="1"/>
    <xf numFmtId="0" fontId="33" fillId="0" borderId="10" xfId="0" applyFont="1" applyBorder="1"/>
    <xf numFmtId="44" fontId="33" fillId="7" borderId="38" xfId="3" applyFont="1" applyFill="1" applyBorder="1" applyAlignment="1">
      <alignment horizontal="right" vertical="center"/>
    </xf>
    <xf numFmtId="44" fontId="33" fillId="0" borderId="38" xfId="3" applyFont="1" applyFill="1" applyBorder="1" applyAlignment="1">
      <alignment horizontal="right"/>
    </xf>
    <xf numFmtId="44" fontId="33" fillId="7" borderId="46" xfId="3" applyFont="1" applyFill="1" applyBorder="1" applyAlignment="1">
      <alignment horizontal="right"/>
    </xf>
    <xf numFmtId="0" fontId="32" fillId="8" borderId="51" xfId="0" applyFont="1" applyFill="1" applyBorder="1" applyAlignment="1">
      <alignment horizontal="center" wrapText="1"/>
    </xf>
    <xf numFmtId="0" fontId="41" fillId="0" borderId="0" xfId="0" applyFont="1" applyAlignment="1"/>
    <xf numFmtId="10" fontId="33" fillId="10" borderId="5" xfId="17" applyNumberFormat="1" applyFont="1" applyFill="1" applyBorder="1" applyAlignment="1">
      <alignment horizontal="right" wrapText="1"/>
    </xf>
    <xf numFmtId="10" fontId="33" fillId="10" borderId="38" xfId="17" applyNumberFormat="1" applyFont="1" applyFill="1" applyBorder="1" applyAlignment="1">
      <alignment horizontal="right" wrapText="1"/>
    </xf>
    <xf numFmtId="0" fontId="1" fillId="4" borderId="0" xfId="0" applyFont="1" applyFill="1"/>
    <xf numFmtId="0" fontId="32" fillId="0" borderId="2" xfId="0" applyFont="1" applyFill="1" applyBorder="1" applyProtection="1"/>
    <xf numFmtId="0" fontId="32" fillId="11" borderId="40" xfId="0" applyNumberFormat="1" applyFont="1" applyFill="1" applyBorder="1" applyAlignment="1" applyProtection="1">
      <alignment horizontal="center"/>
    </xf>
    <xf numFmtId="44" fontId="33" fillId="11" borderId="5" xfId="3" applyFont="1" applyFill="1" applyBorder="1" applyAlignment="1">
      <alignment horizontal="right" vertical="center" wrapText="1"/>
    </xf>
    <xf numFmtId="44" fontId="33" fillId="0" borderId="5" xfId="3" applyFont="1" applyFill="1" applyBorder="1" applyAlignment="1" applyProtection="1">
      <alignment horizontal="right" wrapText="1"/>
      <protection locked="0"/>
    </xf>
    <xf numFmtId="49" fontId="0" fillId="11" borderId="0" xfId="0" applyNumberFormat="1" applyFill="1" applyBorder="1"/>
    <xf numFmtId="0" fontId="0" fillId="9" borderId="0" xfId="0" applyFill="1"/>
    <xf numFmtId="44" fontId="33" fillId="0" borderId="5" xfId="3" applyFont="1" applyBorder="1" applyAlignment="1">
      <alignment horizontal="right" vertical="center" wrapText="1"/>
    </xf>
    <xf numFmtId="44" fontId="33" fillId="0" borderId="5" xfId="3" applyFont="1" applyBorder="1" applyAlignment="1">
      <alignment horizontal="right" vertical="center"/>
    </xf>
    <xf numFmtId="43" fontId="33" fillId="0" borderId="4" xfId="1" applyFont="1" applyBorder="1" applyAlignment="1">
      <alignment horizontal="left" vertical="center" wrapText="1"/>
    </xf>
    <xf numFmtId="43" fontId="33" fillId="0" borderId="0" xfId="1" applyFont="1" applyAlignment="1">
      <alignment vertical="center"/>
    </xf>
    <xf numFmtId="43" fontId="33" fillId="0" borderId="4" xfId="1" applyNumberFormat="1" applyFont="1" applyBorder="1" applyAlignment="1">
      <alignment horizontal="left" vertical="center" wrapText="1"/>
    </xf>
    <xf numFmtId="43" fontId="33" fillId="0" borderId="5" xfId="1" applyNumberFormat="1" applyFont="1" applyBorder="1" applyAlignment="1">
      <alignment horizontal="right" vertical="center" wrapText="1"/>
    </xf>
    <xf numFmtId="43" fontId="33" fillId="0" borderId="5" xfId="1" applyNumberFormat="1" applyFont="1" applyBorder="1" applyAlignment="1">
      <alignment horizontal="right" vertical="center"/>
    </xf>
    <xf numFmtId="43" fontId="33" fillId="7" borderId="38" xfId="1" applyNumberFormat="1" applyFont="1" applyFill="1" applyBorder="1" applyAlignment="1">
      <alignment horizontal="right" vertical="center"/>
    </xf>
    <xf numFmtId="43" fontId="33" fillId="0" borderId="0" xfId="1" applyNumberFormat="1" applyFont="1" applyAlignment="1">
      <alignment vertical="center"/>
    </xf>
    <xf numFmtId="44" fontId="33" fillId="11" borderId="3" xfId="3" applyFont="1" applyFill="1" applyBorder="1" applyAlignment="1">
      <alignment vertical="center" wrapText="1"/>
    </xf>
    <xf numFmtId="44" fontId="32" fillId="7" borderId="38" xfId="3" applyFont="1" applyFill="1" applyBorder="1" applyAlignment="1">
      <alignment horizontal="center" vertical="center"/>
    </xf>
    <xf numFmtId="44" fontId="33" fillId="0" borderId="0" xfId="3" applyFont="1" applyAlignment="1">
      <alignment vertical="center"/>
    </xf>
    <xf numFmtId="43" fontId="33" fillId="0" borderId="5" xfId="1" applyFont="1" applyFill="1" applyBorder="1" applyAlignment="1" applyProtection="1">
      <alignment horizontal="right" vertical="center" wrapText="1"/>
      <protection locked="0"/>
    </xf>
    <xf numFmtId="43" fontId="33" fillId="0" borderId="5" xfId="1" applyFont="1" applyFill="1" applyBorder="1" applyAlignment="1" applyProtection="1">
      <alignment horizontal="right" vertical="center"/>
      <protection locked="0"/>
    </xf>
    <xf numFmtId="44" fontId="33" fillId="11" borderId="4" xfId="3" applyFont="1" applyFill="1" applyBorder="1" applyAlignment="1">
      <alignment horizontal="left" vertical="center" wrapText="1"/>
    </xf>
    <xf numFmtId="43" fontId="33" fillId="0" borderId="5" xfId="1" applyFont="1" applyFill="1" applyBorder="1" applyAlignment="1" applyProtection="1">
      <alignment horizontal="right" vertical="center" wrapText="1"/>
    </xf>
    <xf numFmtId="43" fontId="33" fillId="0" borderId="5" xfId="1" applyFont="1" applyFill="1" applyBorder="1" applyAlignment="1" applyProtection="1">
      <alignment horizontal="right" vertical="center"/>
    </xf>
    <xf numFmtId="44" fontId="33" fillId="0" borderId="4" xfId="3" applyFont="1" applyFill="1" applyBorder="1" applyAlignment="1">
      <alignment horizontal="left" vertical="top" wrapText="1"/>
    </xf>
    <xf numFmtId="44" fontId="33" fillId="0" borderId="0" xfId="3" applyFont="1"/>
    <xf numFmtId="44" fontId="33" fillId="7" borderId="44" xfId="3" applyFont="1" applyFill="1" applyBorder="1" applyAlignment="1">
      <alignment horizontal="left" vertical="top" wrapText="1"/>
    </xf>
    <xf numFmtId="44" fontId="33" fillId="7" borderId="45" xfId="3" applyFont="1" applyFill="1" applyBorder="1" applyAlignment="1" applyProtection="1">
      <alignment horizontal="right" wrapText="1"/>
      <protection locked="0"/>
    </xf>
    <xf numFmtId="44" fontId="33" fillId="7" borderId="4" xfId="3" applyFont="1" applyFill="1" applyBorder="1" applyAlignment="1">
      <alignment horizontal="left" wrapText="1"/>
    </xf>
    <xf numFmtId="44" fontId="33" fillId="7" borderId="5" xfId="3" applyFont="1" applyFill="1" applyBorder="1" applyAlignment="1">
      <alignment horizontal="right"/>
    </xf>
    <xf numFmtId="44" fontId="33" fillId="7" borderId="38" xfId="3" applyFont="1" applyFill="1" applyBorder="1" applyAlignment="1">
      <alignment horizontal="right"/>
    </xf>
    <xf numFmtId="43" fontId="33" fillId="0" borderId="4" xfId="1" applyFont="1" applyBorder="1" applyAlignment="1">
      <alignment horizontal="left" vertical="top" wrapText="1"/>
    </xf>
    <xf numFmtId="43" fontId="33" fillId="0" borderId="5" xfId="1" applyFont="1" applyFill="1" applyBorder="1" applyAlignment="1" applyProtection="1">
      <alignment horizontal="right" wrapText="1"/>
      <protection locked="0"/>
    </xf>
    <xf numFmtId="43" fontId="33" fillId="0" borderId="5" xfId="1" applyFont="1" applyFill="1" applyBorder="1" applyAlignment="1" applyProtection="1">
      <alignment horizontal="right"/>
      <protection locked="0"/>
    </xf>
    <xf numFmtId="43" fontId="33" fillId="7" borderId="38" xfId="1" applyFont="1" applyFill="1" applyBorder="1" applyAlignment="1">
      <alignment horizontal="right"/>
    </xf>
    <xf numFmtId="43" fontId="33" fillId="0" borderId="0" xfId="1" applyFont="1"/>
    <xf numFmtId="43" fontId="33" fillId="0" borderId="5" xfId="1" applyFont="1" applyFill="1" applyBorder="1" applyAlignment="1" applyProtection="1">
      <alignment horizontal="right" wrapText="1"/>
    </xf>
    <xf numFmtId="43" fontId="33" fillId="0" borderId="5" xfId="1" applyFont="1" applyFill="1" applyBorder="1" applyAlignment="1" applyProtection="1">
      <alignment horizontal="right"/>
    </xf>
    <xf numFmtId="165" fontId="33" fillId="0" borderId="0" xfId="0" applyNumberFormat="1" applyFont="1" applyFill="1" applyBorder="1"/>
    <xf numFmtId="0" fontId="33" fillId="0" borderId="0" xfId="0" applyFont="1" applyFill="1"/>
    <xf numFmtId="49" fontId="33" fillId="0" borderId="0" xfId="0" applyNumberFormat="1" applyFont="1" applyFill="1"/>
    <xf numFmtId="0" fontId="4" fillId="0" borderId="0" xfId="0" applyFont="1" applyAlignment="1">
      <alignment horizontal="left"/>
    </xf>
    <xf numFmtId="0" fontId="0" fillId="0" borderId="0" xfId="0" applyAlignment="1">
      <alignment horizontal="centerContinuous"/>
    </xf>
    <xf numFmtId="0" fontId="2" fillId="0" borderId="0" xfId="0" applyFont="1" applyAlignment="1">
      <alignment horizontal="centerContinuous"/>
    </xf>
    <xf numFmtId="0" fontId="4" fillId="12" borderId="52" xfId="0" applyFont="1" applyFill="1" applyBorder="1" applyAlignment="1">
      <alignment horizontal="center"/>
    </xf>
    <xf numFmtId="0" fontId="4" fillId="12" borderId="52" xfId="0" applyFont="1" applyFill="1" applyBorder="1" applyAlignment="1"/>
    <xf numFmtId="0" fontId="4" fillId="0" borderId="0" xfId="0" applyFont="1" applyBorder="1" applyAlignment="1"/>
    <xf numFmtId="0" fontId="4" fillId="12" borderId="53" xfId="0" applyFont="1" applyFill="1" applyBorder="1" applyAlignment="1">
      <alignment horizontal="center"/>
    </xf>
    <xf numFmtId="0" fontId="45" fillId="0" borderId="0" xfId="0" applyFont="1" applyAlignment="1"/>
    <xf numFmtId="0" fontId="4" fillId="0" borderId="0" xfId="0" applyFont="1" applyAlignment="1">
      <alignment horizontal="center"/>
    </xf>
    <xf numFmtId="0" fontId="4" fillId="0" borderId="0" xfId="0" applyFont="1" applyAlignment="1">
      <alignment horizontal="centerContinuous"/>
    </xf>
    <xf numFmtId="0" fontId="44" fillId="0" borderId="0" xfId="0" applyFont="1" applyBorder="1" applyAlignment="1">
      <alignment horizontal="left"/>
    </xf>
    <xf numFmtId="0" fontId="7" fillId="0" borderId="0" xfId="0" applyFont="1" applyAlignment="1">
      <alignment horizontal="centerContinuous"/>
    </xf>
    <xf numFmtId="0" fontId="46" fillId="0" borderId="0" xfId="0" applyFont="1" applyAlignment="1">
      <alignment horizontal="centerContinuous"/>
    </xf>
    <xf numFmtId="0" fontId="4" fillId="0" borderId="54" xfId="0" applyFont="1" applyFill="1" applyBorder="1"/>
    <xf numFmtId="0" fontId="0" fillId="0" borderId="54" xfId="0" applyFill="1" applyBorder="1" applyAlignment="1"/>
    <xf numFmtId="0" fontId="1" fillId="0" borderId="54" xfId="0" applyFont="1" applyFill="1" applyBorder="1" applyAlignment="1"/>
    <xf numFmtId="0" fontId="0" fillId="0" borderId="54" xfId="0" applyFill="1" applyBorder="1"/>
    <xf numFmtId="0" fontId="43" fillId="0" borderId="54" xfId="0" applyFont="1" applyBorder="1"/>
    <xf numFmtId="0" fontId="2" fillId="0" borderId="0" xfId="0" applyFont="1"/>
    <xf numFmtId="0" fontId="4" fillId="0" borderId="17" xfId="0" applyFont="1" applyFill="1" applyBorder="1"/>
    <xf numFmtId="0" fontId="0" fillId="0" borderId="17" xfId="0" applyFill="1" applyBorder="1" applyAlignment="1"/>
    <xf numFmtId="0" fontId="0" fillId="0" borderId="17" xfId="0" applyFill="1" applyBorder="1"/>
    <xf numFmtId="0" fontId="43" fillId="0" borderId="17" xfId="0" applyFont="1" applyBorder="1"/>
    <xf numFmtId="0" fontId="1" fillId="0" borderId="17" xfId="0" applyFont="1" applyFill="1" applyBorder="1" applyAlignment="1"/>
    <xf numFmtId="171" fontId="8" fillId="0" borderId="17" xfId="0" applyNumberFormat="1" applyFont="1" applyFill="1" applyBorder="1" applyAlignment="1"/>
    <xf numFmtId="0" fontId="32" fillId="0" borderId="0" xfId="0" applyFont="1" applyAlignment="1">
      <alignment horizontal="left" wrapText="1"/>
    </xf>
    <xf numFmtId="0" fontId="32" fillId="8" borderId="56" xfId="0" applyFont="1" applyFill="1" applyBorder="1" applyAlignment="1">
      <alignment horizontal="center" wrapText="1"/>
    </xf>
    <xf numFmtId="0" fontId="32" fillId="8" borderId="57" xfId="0" applyFont="1" applyFill="1" applyBorder="1" applyAlignment="1">
      <alignment horizontal="center" vertical="center" wrapText="1"/>
    </xf>
    <xf numFmtId="0" fontId="32" fillId="8" borderId="58" xfId="0" applyFont="1" applyFill="1" applyBorder="1" applyAlignment="1">
      <alignment horizontal="center" wrapText="1"/>
    </xf>
    <xf numFmtId="0" fontId="32" fillId="8" borderId="54" xfId="0" applyFont="1" applyFill="1" applyBorder="1" applyAlignment="1">
      <alignment horizontal="center" wrapText="1"/>
    </xf>
    <xf numFmtId="0" fontId="32" fillId="8" borderId="59" xfId="0" applyFont="1" applyFill="1" applyBorder="1" applyAlignment="1">
      <alignment horizontal="center" wrapText="1"/>
    </xf>
    <xf numFmtId="0" fontId="32" fillId="8" borderId="60" xfId="0" applyFont="1" applyFill="1" applyBorder="1" applyAlignment="1">
      <alignment horizontal="center" vertical="center" wrapText="1"/>
    </xf>
    <xf numFmtId="0" fontId="32" fillId="9" borderId="61" xfId="0" applyFont="1" applyFill="1" applyBorder="1" applyAlignment="1">
      <alignment horizontal="left" vertical="center"/>
    </xf>
    <xf numFmtId="0" fontId="32" fillId="9" borderId="17" xfId="0" applyFont="1" applyFill="1" applyBorder="1" applyAlignment="1">
      <alignment horizontal="left" vertical="center"/>
    </xf>
    <xf numFmtId="0" fontId="32" fillId="9" borderId="62" xfId="0" applyFont="1" applyFill="1" applyBorder="1" applyAlignment="1">
      <alignment horizontal="left" vertical="center"/>
    </xf>
    <xf numFmtId="44" fontId="32" fillId="9" borderId="5" xfId="3" applyFont="1" applyFill="1" applyBorder="1" applyAlignment="1">
      <alignment horizontal="center" vertical="center" wrapText="1"/>
    </xf>
    <xf numFmtId="44" fontId="32" fillId="9" borderId="50" xfId="3" applyFont="1" applyFill="1" applyBorder="1" applyAlignment="1">
      <alignment horizontal="center" vertical="center" wrapText="1"/>
    </xf>
    <xf numFmtId="44" fontId="32" fillId="9" borderId="59" xfId="3" applyFont="1" applyFill="1" applyBorder="1" applyAlignment="1">
      <alignment horizontal="center" vertical="center" wrapText="1"/>
    </xf>
    <xf numFmtId="44" fontId="32" fillId="9" borderId="60" xfId="3" applyFont="1" applyFill="1" applyBorder="1" applyAlignment="1">
      <alignment horizontal="center" vertical="center" wrapText="1"/>
    </xf>
    <xf numFmtId="0" fontId="0" fillId="9" borderId="0" xfId="0" applyFill="1" applyAlignment="1">
      <alignment vertical="center"/>
    </xf>
    <xf numFmtId="0" fontId="32" fillId="9" borderId="58" xfId="0" applyFont="1" applyFill="1" applyBorder="1" applyAlignment="1">
      <alignment horizontal="left" vertical="center"/>
    </xf>
    <xf numFmtId="0" fontId="32" fillId="9" borderId="54" xfId="0" applyFont="1" applyFill="1" applyBorder="1" applyAlignment="1">
      <alignment horizontal="left" vertical="center"/>
    </xf>
    <xf numFmtId="0" fontId="32" fillId="9" borderId="59" xfId="0" applyFont="1" applyFill="1" applyBorder="1" applyAlignment="1">
      <alignment horizontal="left" vertical="center"/>
    </xf>
    <xf numFmtId="172" fontId="32" fillId="9" borderId="5" xfId="1" applyNumberFormat="1" applyFont="1" applyFill="1" applyBorder="1" applyAlignment="1">
      <alignment horizontal="center" vertical="center" wrapText="1"/>
    </xf>
    <xf numFmtId="172" fontId="32" fillId="9" borderId="50" xfId="1" applyNumberFormat="1" applyFont="1" applyFill="1" applyBorder="1" applyAlignment="1">
      <alignment horizontal="center" vertical="center" wrapText="1"/>
    </xf>
    <xf numFmtId="172" fontId="32" fillId="9" borderId="59" xfId="1" applyNumberFormat="1" applyFont="1" applyFill="1" applyBorder="1" applyAlignment="1">
      <alignment horizontal="center" vertical="center" wrapText="1"/>
    </xf>
    <xf numFmtId="172" fontId="32" fillId="9" borderId="60" xfId="1" applyNumberFormat="1" applyFont="1" applyFill="1" applyBorder="1" applyAlignment="1">
      <alignment horizontal="center" vertical="center" wrapText="1"/>
    </xf>
    <xf numFmtId="172" fontId="32" fillId="9" borderId="63" xfId="1" applyNumberFormat="1" applyFont="1" applyFill="1" applyBorder="1" applyAlignment="1">
      <alignment horizontal="center" vertical="center" wrapText="1"/>
    </xf>
    <xf numFmtId="173" fontId="32" fillId="9" borderId="5" xfId="1" applyNumberFormat="1" applyFont="1" applyFill="1" applyBorder="1" applyAlignment="1">
      <alignment horizontal="center" vertical="center" wrapText="1"/>
    </xf>
    <xf numFmtId="173" fontId="32" fillId="9" borderId="50" xfId="1" applyNumberFormat="1" applyFont="1" applyFill="1" applyBorder="1" applyAlignment="1">
      <alignment horizontal="center" vertical="center" wrapText="1"/>
    </xf>
    <xf numFmtId="173" fontId="32" fillId="9" borderId="59" xfId="1" applyNumberFormat="1" applyFont="1" applyFill="1" applyBorder="1" applyAlignment="1">
      <alignment horizontal="center" vertical="center" wrapText="1"/>
    </xf>
    <xf numFmtId="173" fontId="32" fillId="9" borderId="60" xfId="1" applyNumberFormat="1" applyFont="1" applyFill="1" applyBorder="1" applyAlignment="1">
      <alignment horizontal="center" vertical="center" wrapText="1"/>
    </xf>
    <xf numFmtId="44" fontId="32" fillId="9" borderId="63" xfId="3" applyFont="1" applyFill="1" applyBorder="1" applyAlignment="1">
      <alignment horizontal="center" vertical="center" wrapText="1"/>
    </xf>
    <xf numFmtId="0" fontId="33" fillId="0" borderId="64" xfId="0" applyFont="1" applyFill="1" applyBorder="1"/>
    <xf numFmtId="0" fontId="33" fillId="0" borderId="13" xfId="0" applyFont="1" applyFill="1" applyBorder="1"/>
    <xf numFmtId="0" fontId="33" fillId="0" borderId="65" xfId="0" applyFont="1" applyFill="1" applyBorder="1"/>
    <xf numFmtId="0" fontId="33" fillId="0" borderId="66" xfId="0" applyFont="1" applyFill="1" applyBorder="1"/>
    <xf numFmtId="0" fontId="33" fillId="0" borderId="67" xfId="0" applyFont="1" applyFill="1" applyBorder="1"/>
    <xf numFmtId="0" fontId="47" fillId="0" borderId="66" xfId="0" applyFont="1" applyFill="1" applyBorder="1"/>
    <xf numFmtId="0" fontId="48" fillId="0" borderId="0" xfId="0" applyFont="1" applyFill="1" applyBorder="1"/>
    <xf numFmtId="0" fontId="48" fillId="0" borderId="68" xfId="0" applyFont="1" applyFill="1" applyBorder="1"/>
    <xf numFmtId="0" fontId="48" fillId="0" borderId="67" xfId="0" applyFont="1" applyFill="1" applyBorder="1"/>
    <xf numFmtId="0" fontId="49" fillId="0" borderId="0" xfId="0" applyFont="1"/>
    <xf numFmtId="0" fontId="33" fillId="0" borderId="69" xfId="0" applyFont="1" applyFill="1" applyBorder="1"/>
    <xf numFmtId="0" fontId="33" fillId="0" borderId="70" xfId="0" applyFont="1" applyFill="1" applyBorder="1"/>
    <xf numFmtId="0" fontId="33" fillId="0" borderId="71" xfId="0" applyFont="1" applyFill="1" applyBorder="1"/>
    <xf numFmtId="0" fontId="32" fillId="0" borderId="0" xfId="0" applyFont="1"/>
    <xf numFmtId="0" fontId="50" fillId="0" borderId="0" xfId="0" applyFont="1"/>
    <xf numFmtId="0" fontId="50" fillId="0" borderId="0" xfId="0" applyFont="1" applyBorder="1"/>
    <xf numFmtId="0" fontId="50" fillId="0" borderId="54" xfId="0" applyFont="1" applyBorder="1"/>
    <xf numFmtId="0" fontId="33" fillId="0" borderId="54" xfId="0" applyFont="1" applyBorder="1"/>
    <xf numFmtId="0" fontId="32" fillId="0" borderId="0" xfId="0" applyFont="1" applyBorder="1" applyAlignment="1">
      <alignment horizontal="right"/>
    </xf>
    <xf numFmtId="0" fontId="50" fillId="0" borderId="0" xfId="0" applyFont="1" applyAlignment="1">
      <alignment horizontal="right"/>
    </xf>
    <xf numFmtId="0" fontId="32" fillId="0" borderId="0" xfId="0" applyFont="1" applyAlignment="1">
      <alignment horizontal="right"/>
    </xf>
    <xf numFmtId="0" fontId="51" fillId="0" borderId="0" xfId="0" applyFont="1"/>
    <xf numFmtId="0" fontId="0" fillId="0" borderId="47" xfId="0" applyBorder="1" applyAlignment="1">
      <alignment horizontal="right" vertical="center"/>
    </xf>
    <xf numFmtId="0" fontId="1" fillId="0" borderId="62" xfId="0" applyFont="1" applyFill="1" applyBorder="1" applyAlignment="1">
      <alignment horizontal="left" wrapText="1"/>
    </xf>
    <xf numFmtId="0" fontId="1" fillId="0" borderId="62" xfId="0" applyFont="1" applyBorder="1" applyAlignment="1">
      <alignment vertical="center"/>
    </xf>
    <xf numFmtId="0" fontId="1" fillId="0" borderId="62" xfId="0" applyFont="1" applyBorder="1" applyAlignment="1">
      <alignment vertical="center" wrapText="1"/>
    </xf>
    <xf numFmtId="0" fontId="1" fillId="0" borderId="47" xfId="0" applyFont="1" applyBorder="1" applyAlignment="1">
      <alignment horizontal="right" vertical="center"/>
    </xf>
    <xf numFmtId="0" fontId="1" fillId="0" borderId="54" xfId="0" applyFont="1" applyBorder="1" applyAlignment="1">
      <alignment vertical="center" wrapText="1"/>
    </xf>
    <xf numFmtId="0" fontId="0" fillId="0" borderId="54" xfId="0" applyBorder="1" applyAlignment="1">
      <alignment vertical="center" wrapText="1"/>
    </xf>
    <xf numFmtId="6" fontId="0" fillId="3" borderId="47" xfId="0" applyNumberFormat="1" applyFill="1" applyBorder="1" applyAlignment="1">
      <alignment horizontal="right" vertical="center"/>
    </xf>
    <xf numFmtId="6" fontId="0" fillId="3" borderId="62" xfId="0" applyNumberFormat="1" applyFill="1" applyBorder="1" applyAlignment="1">
      <alignment horizontal="right" vertical="center"/>
    </xf>
    <xf numFmtId="0" fontId="55" fillId="0" borderId="0" xfId="0" applyFont="1" applyAlignment="1">
      <alignment horizontal="left"/>
    </xf>
    <xf numFmtId="0" fontId="0" fillId="0" borderId="54" xfId="0" applyBorder="1" applyAlignment="1"/>
    <xf numFmtId="0" fontId="0" fillId="0" borderId="0" xfId="0" applyBorder="1" applyAlignment="1">
      <alignment horizontal="right"/>
    </xf>
    <xf numFmtId="0" fontId="0" fillId="0" borderId="54" xfId="0" applyBorder="1"/>
    <xf numFmtId="0" fontId="0" fillId="0" borderId="17" xfId="0" applyBorder="1" applyAlignment="1"/>
    <xf numFmtId="0" fontId="0" fillId="0" borderId="17" xfId="0" applyBorder="1"/>
    <xf numFmtId="0" fontId="33" fillId="0" borderId="16" xfId="0" applyFont="1" applyFill="1" applyBorder="1"/>
    <xf numFmtId="0" fontId="42" fillId="0" borderId="41" xfId="0" applyFont="1" applyFill="1" applyBorder="1"/>
    <xf numFmtId="49" fontId="57" fillId="0" borderId="0" xfId="0" applyNumberFormat="1" applyFont="1" applyBorder="1"/>
    <xf numFmtId="0" fontId="57" fillId="0" borderId="0" xfId="0" applyFont="1"/>
    <xf numFmtId="0" fontId="57" fillId="0" borderId="0" xfId="0" applyFont="1" applyBorder="1" applyAlignment="1">
      <alignment horizontal="center"/>
    </xf>
    <xf numFmtId="0" fontId="1" fillId="9" borderId="0" xfId="0" applyFont="1" applyFill="1"/>
    <xf numFmtId="0" fontId="1" fillId="0" borderId="0" xfId="0" applyFont="1" applyAlignment="1">
      <alignment horizontal="left"/>
    </xf>
    <xf numFmtId="0" fontId="0" fillId="0" borderId="0" xfId="0" applyAlignment="1"/>
    <xf numFmtId="0" fontId="58" fillId="0" borderId="6" xfId="0" applyNumberFormat="1" applyFont="1" applyBorder="1"/>
    <xf numFmtId="172" fontId="32" fillId="0" borderId="5" xfId="1" applyNumberFormat="1" applyFont="1" applyFill="1" applyBorder="1" applyAlignment="1">
      <alignment horizontal="center" vertical="center" wrapText="1"/>
    </xf>
    <xf numFmtId="165" fontId="32" fillId="12" borderId="39" xfId="0" applyNumberFormat="1" applyFont="1" applyFill="1" applyBorder="1" applyAlignment="1" applyProtection="1">
      <alignment horizontal="center"/>
    </xf>
    <xf numFmtId="0" fontId="4" fillId="12" borderId="17" xfId="0" applyFont="1" applyFill="1" applyBorder="1"/>
    <xf numFmtId="43" fontId="33" fillId="0" borderId="5" xfId="1" applyNumberFormat="1" applyFont="1" applyBorder="1" applyAlignment="1">
      <alignment horizontal="center" vertical="center"/>
    </xf>
    <xf numFmtId="0" fontId="38" fillId="8" borderId="43" xfId="0" applyFont="1" applyFill="1" applyBorder="1" applyAlignment="1">
      <alignment horizontal="center" wrapText="1"/>
    </xf>
    <xf numFmtId="0" fontId="38" fillId="8" borderId="5" xfId="0" applyFont="1" applyFill="1" applyBorder="1" applyAlignment="1">
      <alignment horizontal="center" wrapText="1"/>
    </xf>
    <xf numFmtId="44" fontId="42" fillId="11" borderId="5" xfId="3" applyFont="1" applyFill="1" applyBorder="1" applyAlignment="1">
      <alignment horizontal="right" vertical="center" wrapText="1"/>
    </xf>
    <xf numFmtId="44" fontId="42" fillId="0" borderId="5" xfId="3" applyFont="1" applyBorder="1" applyAlignment="1">
      <alignment horizontal="right" vertical="center"/>
    </xf>
    <xf numFmtId="0" fontId="4" fillId="8" borderId="75" xfId="0" applyFont="1" applyFill="1" applyBorder="1" applyAlignment="1">
      <alignment horizontal="center"/>
    </xf>
    <xf numFmtId="0" fontId="0" fillId="0" borderId="78" xfId="0" applyBorder="1"/>
    <xf numFmtId="0" fontId="1" fillId="0" borderId="78" xfId="0" applyFont="1" applyBorder="1"/>
    <xf numFmtId="0" fontId="1" fillId="0" borderId="78" xfId="0" applyFont="1" applyBorder="1" applyAlignment="1">
      <alignment wrapText="1"/>
    </xf>
    <xf numFmtId="0" fontId="4" fillId="8" borderId="81" xfId="0" applyFont="1" applyFill="1" applyBorder="1" applyAlignment="1">
      <alignment horizontal="left"/>
    </xf>
    <xf numFmtId="43" fontId="0" fillId="0" borderId="0" xfId="1" applyFont="1"/>
    <xf numFmtId="43" fontId="4" fillId="8" borderId="76" xfId="1" applyFont="1" applyFill="1" applyBorder="1" applyAlignment="1">
      <alignment horizontal="center"/>
    </xf>
    <xf numFmtId="43" fontId="4" fillId="8" borderId="76" xfId="1" quotePrefix="1" applyFont="1" applyFill="1" applyBorder="1" applyAlignment="1">
      <alignment horizontal="center"/>
    </xf>
    <xf numFmtId="43" fontId="4" fillId="8" borderId="77" xfId="1" applyFont="1" applyFill="1" applyBorder="1" applyAlignment="1">
      <alignment horizontal="center"/>
    </xf>
    <xf numFmtId="43" fontId="4" fillId="8" borderId="77" xfId="1" applyFont="1" applyFill="1" applyBorder="1" applyAlignment="1">
      <alignment horizontal="center" wrapText="1"/>
    </xf>
    <xf numFmtId="43" fontId="0" fillId="13" borderId="79" xfId="1" applyFont="1" applyFill="1" applyBorder="1"/>
    <xf numFmtId="43" fontId="0" fillId="0" borderId="80" xfId="1" applyFont="1" applyBorder="1"/>
    <xf numFmtId="43" fontId="0" fillId="8" borderId="82" xfId="1" applyFont="1" applyFill="1" applyBorder="1"/>
    <xf numFmtId="43" fontId="0" fillId="8" borderId="83" xfId="1" applyFont="1" applyFill="1" applyBorder="1"/>
    <xf numFmtId="0" fontId="1" fillId="0" borderId="84" xfId="0" applyFont="1" applyBorder="1"/>
    <xf numFmtId="43" fontId="0" fillId="13" borderId="85" xfId="1" applyFont="1" applyFill="1" applyBorder="1"/>
    <xf numFmtId="43" fontId="0" fillId="0" borderId="86" xfId="1" applyFont="1" applyBorder="1"/>
    <xf numFmtId="0" fontId="4" fillId="8" borderId="87" xfId="0" applyFont="1" applyFill="1" applyBorder="1" applyAlignment="1">
      <alignment horizontal="center"/>
    </xf>
    <xf numFmtId="43" fontId="4" fillId="8" borderId="88" xfId="1" applyFont="1" applyFill="1" applyBorder="1" applyAlignment="1">
      <alignment horizontal="center"/>
    </xf>
    <xf numFmtId="43" fontId="4" fillId="8" borderId="88" xfId="1" quotePrefix="1" applyFont="1" applyFill="1" applyBorder="1" applyAlignment="1">
      <alignment horizontal="center"/>
    </xf>
    <xf numFmtId="43" fontId="4" fillId="8" borderId="89" xfId="1" applyFont="1" applyFill="1" applyBorder="1" applyAlignment="1">
      <alignment horizontal="center"/>
    </xf>
    <xf numFmtId="43" fontId="4" fillId="8" borderId="89" xfId="1" applyFont="1" applyFill="1" applyBorder="1" applyAlignment="1">
      <alignment horizontal="center" wrapText="1"/>
    </xf>
    <xf numFmtId="0" fontId="32" fillId="0" borderId="0" xfId="0" applyFont="1" applyAlignment="1">
      <alignment horizontal="left" wrapText="1"/>
    </xf>
    <xf numFmtId="0" fontId="32" fillId="8" borderId="55" xfId="0" applyFont="1" applyFill="1" applyBorder="1" applyAlignment="1">
      <alignment horizontal="center" wrapText="1"/>
    </xf>
    <xf numFmtId="0" fontId="32" fillId="8" borderId="56" xfId="0" applyFont="1" applyFill="1" applyBorder="1" applyAlignment="1">
      <alignment horizontal="center" wrapText="1"/>
    </xf>
    <xf numFmtId="0" fontId="32" fillId="9" borderId="61" xfId="0" applyFont="1" applyFill="1" applyBorder="1" applyAlignment="1">
      <alignment horizontal="left" vertical="center" wrapText="1"/>
    </xf>
    <xf numFmtId="0" fontId="32" fillId="9" borderId="17" xfId="0" applyFont="1" applyFill="1" applyBorder="1" applyAlignment="1">
      <alignment horizontal="left" vertical="center" wrapText="1"/>
    </xf>
    <xf numFmtId="0" fontId="32" fillId="9" borderId="62" xfId="0" applyFont="1" applyFill="1" applyBorder="1" applyAlignment="1">
      <alignment horizontal="left" vertical="center" wrapText="1"/>
    </xf>
    <xf numFmtId="0" fontId="59" fillId="14" borderId="0" xfId="0" applyFont="1" applyFill="1" applyAlignment="1">
      <alignment horizontal="center"/>
    </xf>
    <xf numFmtId="0" fontId="4" fillId="0" borderId="0" xfId="0" applyNumberFormat="1" applyFont="1" applyFill="1" applyBorder="1" applyAlignment="1" applyProtection="1">
      <alignment horizontal="center"/>
    </xf>
    <xf numFmtId="0" fontId="7" fillId="0" borderId="9" xfId="0" applyFont="1" applyBorder="1" applyAlignment="1">
      <alignment horizontal="left"/>
    </xf>
    <xf numFmtId="0" fontId="7" fillId="0" borderId="0" xfId="0" applyFont="1" applyBorder="1" applyAlignment="1">
      <alignment horizontal="left"/>
    </xf>
    <xf numFmtId="0" fontId="7" fillId="0" borderId="10" xfId="0" applyFont="1" applyBorder="1" applyAlignment="1">
      <alignment horizontal="left"/>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8" fillId="0" borderId="39" xfId="0" applyFont="1" applyFill="1" applyBorder="1" applyAlignment="1" applyProtection="1">
      <alignment horizontal="center"/>
    </xf>
    <xf numFmtId="0" fontId="8" fillId="0" borderId="40" xfId="0" applyFont="1" applyFill="1" applyBorder="1" applyAlignment="1" applyProtection="1">
      <alignment horizontal="center"/>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0" fontId="4" fillId="0" borderId="3" xfId="0" applyFont="1" applyFill="1" applyBorder="1" applyAlignment="1" applyProtection="1">
      <alignment horizontal="left"/>
    </xf>
    <xf numFmtId="0" fontId="4" fillId="0" borderId="18" xfId="0" applyFont="1" applyFill="1" applyBorder="1" applyAlignment="1" applyProtection="1">
      <alignment horizontal="left"/>
    </xf>
    <xf numFmtId="0" fontId="4" fillId="0" borderId="15" xfId="0" applyFont="1" applyFill="1" applyBorder="1" applyAlignment="1" applyProtection="1">
      <alignment horizontal="left"/>
    </xf>
    <xf numFmtId="0" fontId="4" fillId="0" borderId="41" xfId="0" applyFont="1" applyFill="1" applyBorder="1" applyAlignment="1" applyProtection="1">
      <alignment horizontal="left"/>
    </xf>
    <xf numFmtId="0" fontId="32" fillId="0" borderId="13" xfId="0" applyFont="1" applyBorder="1" applyAlignment="1">
      <alignment horizontal="left"/>
    </xf>
    <xf numFmtId="0" fontId="32" fillId="0" borderId="0" xfId="0" applyNumberFormat="1" applyFont="1" applyFill="1" applyBorder="1" applyAlignment="1" applyProtection="1">
      <alignment horizontal="center"/>
    </xf>
    <xf numFmtId="0" fontId="7" fillId="0" borderId="9" xfId="0" applyFont="1" applyBorder="1" applyAlignment="1">
      <alignment horizontal="left" wrapText="1"/>
    </xf>
    <xf numFmtId="0" fontId="7" fillId="0" borderId="0" xfId="0" applyFont="1" applyBorder="1" applyAlignment="1">
      <alignment horizontal="left" wrapText="1"/>
    </xf>
    <xf numFmtId="0" fontId="7" fillId="0" borderId="10" xfId="0" applyFont="1" applyBorder="1" applyAlignment="1">
      <alignment horizontal="left" wrapText="1"/>
    </xf>
    <xf numFmtId="0" fontId="33" fillId="0" borderId="0" xfId="0" applyFont="1" applyAlignment="1">
      <alignment horizontal="center"/>
    </xf>
    <xf numFmtId="0" fontId="5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0" fillId="0" borderId="5" xfId="0" applyBorder="1" applyAlignment="1">
      <alignment horizontal="center" vertical="center"/>
    </xf>
    <xf numFmtId="171" fontId="0" fillId="0" borderId="47" xfId="0" applyNumberFormat="1" applyFill="1" applyBorder="1" applyAlignment="1">
      <alignment horizontal="center" vertical="center"/>
    </xf>
    <xf numFmtId="171" fontId="0" fillId="0" borderId="62" xfId="0" applyNumberFormat="1"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59" xfId="0" applyFill="1" applyBorder="1" applyAlignment="1">
      <alignment horizontal="center" vertical="center"/>
    </xf>
    <xf numFmtId="0" fontId="53" fillId="0" borderId="0" xfId="0" applyFont="1" applyAlignment="1">
      <alignment horizontal="left" vertical="center" wrapText="1"/>
    </xf>
    <xf numFmtId="0" fontId="0" fillId="0" borderId="47" xfId="0" applyFill="1" applyBorder="1" applyAlignment="1">
      <alignment horizontal="center" vertical="center"/>
    </xf>
    <xf numFmtId="0" fontId="0" fillId="0" borderId="62" xfId="0" applyFill="1" applyBorder="1" applyAlignment="1">
      <alignment horizontal="center" vertical="center"/>
    </xf>
    <xf numFmtId="0" fontId="52" fillId="0" borderId="0" xfId="0" applyFont="1" applyAlignment="1">
      <alignment horizontal="right"/>
    </xf>
    <xf numFmtId="0" fontId="52" fillId="12" borderId="54" xfId="19" applyFont="1" applyFill="1" applyBorder="1" applyAlignment="1">
      <alignment horizontal="left"/>
    </xf>
    <xf numFmtId="0" fontId="56" fillId="0" borderId="0" xfId="0" applyFont="1" applyAlignment="1">
      <alignment horizontal="left"/>
    </xf>
    <xf numFmtId="167" fontId="0" fillId="0" borderId="47" xfId="0" applyNumberFormat="1" applyFill="1" applyBorder="1" applyAlignment="1">
      <alignment horizontal="center" vertical="center"/>
    </xf>
    <xf numFmtId="167" fontId="0" fillId="0" borderId="62" xfId="0" applyNumberFormat="1" applyFill="1" applyBorder="1" applyAlignment="1">
      <alignment horizontal="center" vertical="center"/>
    </xf>
    <xf numFmtId="6" fontId="0" fillId="0" borderId="5" xfId="0" applyNumberFormat="1" applyFill="1" applyBorder="1" applyAlignment="1">
      <alignment horizontal="right" vertical="center"/>
    </xf>
    <xf numFmtId="0" fontId="4" fillId="0" borderId="47" xfId="0" applyFont="1" applyBorder="1" applyAlignment="1">
      <alignment horizontal="center" vertical="center"/>
    </xf>
    <xf numFmtId="0" fontId="4" fillId="0" borderId="62" xfId="0" applyFont="1" applyBorder="1" applyAlignment="1">
      <alignment horizontal="center" vertical="center"/>
    </xf>
    <xf numFmtId="0" fontId="0" fillId="0" borderId="5" xfId="0" applyNumberFormat="1" applyFill="1" applyBorder="1" applyAlignment="1">
      <alignment horizontal="right" vertical="center"/>
    </xf>
    <xf numFmtId="0" fontId="53" fillId="0" borderId="48" xfId="0" applyFont="1" applyBorder="1" applyAlignment="1">
      <alignment horizontal="left"/>
    </xf>
    <xf numFmtId="0" fontId="53" fillId="0" borderId="0" xfId="0" applyFont="1" applyAlignment="1">
      <alignment horizontal="left"/>
    </xf>
    <xf numFmtId="0" fontId="0" fillId="0" borderId="0" xfId="0" applyAlignment="1">
      <alignment horizontal="left" wrapText="1"/>
    </xf>
    <xf numFmtId="0" fontId="13" fillId="2" borderId="31" xfId="16" applyNumberFormat="1" applyFont="1" applyBorder="1" applyAlignment="1" applyProtection="1">
      <alignment horizontal="left"/>
      <protection locked="0"/>
    </xf>
    <xf numFmtId="0" fontId="14" fillId="2" borderId="30" xfId="16" applyNumberFormat="1" applyFont="1" applyBorder="1" applyAlignment="1" applyProtection="1">
      <alignment horizontal="center"/>
      <protection locked="0"/>
    </xf>
    <xf numFmtId="0" fontId="14" fillId="2" borderId="29" xfId="16" applyNumberFormat="1" applyFont="1" applyBorder="1" applyAlignment="1" applyProtection="1">
      <alignment horizontal="center"/>
      <protection locked="0"/>
    </xf>
    <xf numFmtId="37" fontId="27" fillId="3" borderId="31" xfId="16" applyNumberFormat="1" applyFont="1" applyFill="1" applyBorder="1" applyAlignment="1" applyProtection="1">
      <alignment horizontal="left"/>
      <protection locked="0"/>
    </xf>
    <xf numFmtId="0" fontId="38" fillId="8" borderId="56" xfId="0" applyFont="1" applyFill="1" applyBorder="1" applyAlignment="1">
      <alignment horizontal="center" wrapText="1"/>
    </xf>
  </cellXfs>
  <cellStyles count="20">
    <cellStyle name="Comma" xfId="1" builtinId="3"/>
    <cellStyle name="Comma0" xfId="2"/>
    <cellStyle name="Currency" xfId="3" builtinId="4"/>
    <cellStyle name="Currency0" xfId="4"/>
    <cellStyle name="Date" xfId="5"/>
    <cellStyle name="F2" xfId="6"/>
    <cellStyle name="F3" xfId="7"/>
    <cellStyle name="F4" xfId="8"/>
    <cellStyle name="F5" xfId="9"/>
    <cellStyle name="F6" xfId="10"/>
    <cellStyle name="F7" xfId="11"/>
    <cellStyle name="F8" xfId="12"/>
    <cellStyle name="Fixed" xfId="13"/>
    <cellStyle name="Heading 1" xfId="14" builtinId="16" customBuiltin="1"/>
    <cellStyle name="Heading 2" xfId="15" builtinId="17" customBuiltin="1"/>
    <cellStyle name="Normal" xfId="0" builtinId="0"/>
    <cellStyle name="Normal 3" xfId="19"/>
    <cellStyle name="Normal_09-10 Cost Reimbursement Form_PREV 070109" xfId="16"/>
    <cellStyle name="Percent" xfId="17" builtinId="5"/>
    <cellStyle name="Total" xfId="18" builtinId="25" customBuiltin="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327660</xdr:colOff>
          <xdr:row>27</xdr:row>
          <xdr:rowOff>0</xdr:rowOff>
        </xdr:from>
        <xdr:to>
          <xdr:col>3</xdr:col>
          <xdr:colOff>1859280</xdr:colOff>
          <xdr:row>28</xdr:row>
          <xdr:rowOff>68580</xdr:rowOff>
        </xdr:to>
        <xdr:sp macro="" textlink="">
          <xdr:nvSpPr>
            <xdr:cNvPr id="1025" name="CheckBox2"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27</xdr:row>
          <xdr:rowOff>0</xdr:rowOff>
        </xdr:from>
        <xdr:to>
          <xdr:col>1</xdr:col>
          <xdr:colOff>1127760</xdr:colOff>
          <xdr:row>28</xdr:row>
          <xdr:rowOff>68580</xdr:rowOff>
        </xdr:to>
        <xdr:sp macro="" textlink="">
          <xdr:nvSpPr>
            <xdr:cNvPr id="1026" name="CheckBox1"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lchavez\Local%20Settings\Temporary%20Internet%20Files\OLK13D\08-09%20Cost%20Reimbursement%20Claim%20Form%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jbersabe\Local%20Settings\Temporary%20Internet%20Files\Content.Outlook\TNBYHCWT\ADS%20-%20Budget%20Form%20-%20Cost%20Reimbursement%20DRAFT%2003%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laim form P-1"/>
      <sheetName val="Monthly Claim form P-2"/>
      <sheetName val="Wage Listing for Monthly Claim "/>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AR"/>
      <sheetName val="Page 1"/>
      <sheetName val="Page 2a"/>
      <sheetName val="Page 2b"/>
      <sheetName val="Page 2c"/>
      <sheetName val="Page 2d"/>
      <sheetName val="Page 2e"/>
      <sheetName val="Page 3"/>
      <sheetName val="Line Item"/>
      <sheetName val="Sheet1"/>
    </sheetNames>
    <sheetDataSet>
      <sheetData sheetId="0"/>
      <sheetData sheetId="1"/>
      <sheetData sheetId="2">
        <row r="2">
          <cell r="N2">
            <v>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104"/>
  <sheetViews>
    <sheetView showGridLines="0" zoomScaleNormal="100" zoomScaleSheetLayoutView="100" workbookViewId="0">
      <selection activeCell="H12" sqref="H12"/>
    </sheetView>
  </sheetViews>
  <sheetFormatPr defaultRowHeight="13.2"/>
  <cols>
    <col min="1" max="1" width="4" customWidth="1"/>
    <col min="2" max="2" width="3" customWidth="1"/>
    <col min="4" max="4" width="22.33203125" customWidth="1"/>
    <col min="5" max="5" width="15" customWidth="1"/>
    <col min="6" max="6" width="14.6640625" customWidth="1"/>
    <col min="7" max="7" width="15.33203125" customWidth="1"/>
    <col min="8" max="8" width="14.88671875" customWidth="1"/>
    <col min="9" max="9" width="15.6640625" customWidth="1"/>
    <col min="10" max="10" width="13.88671875" customWidth="1"/>
    <col min="11" max="11" width="17.88671875" customWidth="1"/>
    <col min="12" max="12" width="26.44140625" bestFit="1" customWidth="1"/>
  </cols>
  <sheetData>
    <row r="1" spans="1:11">
      <c r="A1" s="281" t="s">
        <v>95</v>
      </c>
      <c r="B1" s="282"/>
      <c r="C1" s="282"/>
      <c r="D1" s="282"/>
      <c r="E1" s="282"/>
      <c r="F1" s="416" t="s">
        <v>213</v>
      </c>
      <c r="G1" s="416"/>
      <c r="H1" s="416"/>
      <c r="I1" s="283"/>
      <c r="J1" s="284" t="s">
        <v>128</v>
      </c>
      <c r="K1" s="285"/>
    </row>
    <row r="2" spans="1:11" ht="13.8" thickBot="1">
      <c r="A2" s="281" t="s">
        <v>113</v>
      </c>
      <c r="B2" s="282"/>
      <c r="C2" s="282"/>
      <c r="D2" s="282"/>
      <c r="F2" s="416"/>
      <c r="G2" s="416"/>
      <c r="H2" s="416"/>
      <c r="I2" s="283"/>
      <c r="J2" s="287"/>
      <c r="K2" s="287">
        <f>'[2]Page 1'!N2</f>
        <v>0</v>
      </c>
    </row>
    <row r="3" spans="1:11" ht="24.6">
      <c r="A3" s="288" t="s">
        <v>129</v>
      </c>
      <c r="B3" s="289"/>
      <c r="C3" s="290"/>
      <c r="D3" s="290"/>
      <c r="G3" s="286"/>
      <c r="H3" s="291"/>
      <c r="I3" s="292"/>
    </row>
    <row r="4" spans="1:11">
      <c r="A4" s="290"/>
      <c r="B4" s="290"/>
      <c r="C4" s="290"/>
      <c r="D4" s="290"/>
      <c r="E4" s="290"/>
      <c r="F4" s="290"/>
      <c r="G4" s="290"/>
      <c r="H4" s="293"/>
      <c r="I4" s="292"/>
      <c r="J4" s="290"/>
      <c r="K4" s="290"/>
    </row>
    <row r="5" spans="1:11">
      <c r="A5" s="294" t="s">
        <v>96</v>
      </c>
      <c r="B5" s="295"/>
      <c r="C5" s="295"/>
      <c r="D5" s="296"/>
      <c r="E5" s="297"/>
      <c r="F5" s="297"/>
      <c r="G5" s="297"/>
      <c r="H5" s="298"/>
      <c r="I5" s="299"/>
    </row>
    <row r="6" spans="1:11">
      <c r="A6" s="300" t="s">
        <v>97</v>
      </c>
      <c r="B6" s="301"/>
      <c r="C6" s="301"/>
      <c r="D6" s="301"/>
      <c r="E6" s="302"/>
      <c r="F6" s="302"/>
      <c r="G6" s="302"/>
      <c r="H6" s="303"/>
      <c r="I6" s="299"/>
    </row>
    <row r="7" spans="1:11">
      <c r="A7" s="300" t="s">
        <v>59</v>
      </c>
      <c r="B7" s="301"/>
      <c r="C7" s="301"/>
      <c r="D7" s="304"/>
      <c r="E7" s="302"/>
      <c r="F7" s="302"/>
      <c r="G7" s="302"/>
      <c r="H7" s="303"/>
      <c r="I7" s="299"/>
    </row>
    <row r="8" spans="1:11">
      <c r="A8" s="300" t="s">
        <v>98</v>
      </c>
      <c r="B8" s="301"/>
      <c r="C8" s="301"/>
      <c r="D8" s="301"/>
      <c r="E8" s="302"/>
      <c r="F8" s="302"/>
      <c r="G8" s="302"/>
      <c r="H8" s="303"/>
      <c r="I8" s="299"/>
    </row>
    <row r="9" spans="1:11">
      <c r="A9" s="300" t="s">
        <v>99</v>
      </c>
      <c r="B9" s="305"/>
      <c r="C9" s="302"/>
      <c r="D9" s="382" t="s">
        <v>130</v>
      </c>
      <c r="E9" s="302"/>
      <c r="F9" s="302"/>
      <c r="G9" s="302"/>
      <c r="H9" s="303"/>
      <c r="I9" s="299"/>
    </row>
    <row r="10" spans="1:11" ht="18" customHeight="1">
      <c r="A10" s="410" t="s">
        <v>131</v>
      </c>
      <c r="B10" s="410"/>
      <c r="C10" s="410"/>
      <c r="D10" s="410"/>
      <c r="E10" s="410"/>
      <c r="F10" s="410"/>
      <c r="G10" s="410"/>
      <c r="H10" s="410"/>
      <c r="I10" s="410"/>
      <c r="J10" s="410"/>
      <c r="K10" s="410"/>
    </row>
    <row r="11" spans="1:11" ht="3.75" customHeight="1" thickBot="1">
      <c r="A11" s="306"/>
      <c r="B11" s="306"/>
      <c r="C11" s="306"/>
      <c r="D11" s="306"/>
      <c r="E11" s="306"/>
      <c r="F11" s="306"/>
      <c r="G11" s="306"/>
      <c r="H11" s="306"/>
      <c r="I11" s="306"/>
      <c r="J11" s="306"/>
      <c r="K11" s="306"/>
    </row>
    <row r="12" spans="1:11" ht="42" thickTop="1">
      <c r="A12" s="411" t="s">
        <v>101</v>
      </c>
      <c r="B12" s="412"/>
      <c r="C12" s="412"/>
      <c r="D12" s="412"/>
      <c r="E12" s="307" t="s">
        <v>190</v>
      </c>
      <c r="F12" s="307" t="s">
        <v>191</v>
      </c>
      <c r="G12" s="307" t="s">
        <v>192</v>
      </c>
      <c r="H12" s="473" t="s">
        <v>215</v>
      </c>
      <c r="I12" s="307" t="s">
        <v>132</v>
      </c>
      <c r="J12" s="307" t="s">
        <v>102</v>
      </c>
      <c r="K12" s="308" t="s">
        <v>4</v>
      </c>
    </row>
    <row r="13" spans="1:11" ht="26.25" customHeight="1">
      <c r="A13" s="309"/>
      <c r="B13" s="310"/>
      <c r="C13" s="310"/>
      <c r="D13" s="311"/>
      <c r="E13" s="164" t="s">
        <v>103</v>
      </c>
      <c r="F13" s="164" t="s">
        <v>103</v>
      </c>
      <c r="G13" s="164" t="s">
        <v>104</v>
      </c>
      <c r="H13" s="385" t="s">
        <v>193</v>
      </c>
      <c r="I13" s="165" t="s">
        <v>104</v>
      </c>
      <c r="J13" s="165" t="s">
        <v>105</v>
      </c>
      <c r="K13" s="312"/>
    </row>
    <row r="14" spans="1:11" s="320" customFormat="1" ht="50.1" customHeight="1">
      <c r="A14" s="313" t="s">
        <v>133</v>
      </c>
      <c r="B14" s="314"/>
      <c r="C14" s="314"/>
      <c r="D14" s="315"/>
      <c r="E14" s="316">
        <v>719268.25</v>
      </c>
      <c r="F14" s="316">
        <v>141086.29999999999</v>
      </c>
      <c r="G14" s="316">
        <v>80500</v>
      </c>
      <c r="H14" s="317">
        <v>100000</v>
      </c>
      <c r="I14" s="317"/>
      <c r="J14" s="318"/>
      <c r="K14" s="319">
        <f>SUM(E14:J14)</f>
        <v>1040854.55</v>
      </c>
    </row>
    <row r="15" spans="1:11" s="320" customFormat="1" ht="50.1" customHeight="1">
      <c r="A15" s="321" t="s">
        <v>134</v>
      </c>
      <c r="B15" s="322"/>
      <c r="C15" s="322"/>
      <c r="D15" s="323"/>
      <c r="E15" s="380">
        <v>14815</v>
      </c>
      <c r="F15" s="324">
        <v>2906</v>
      </c>
      <c r="G15" s="324"/>
      <c r="H15" s="325" t="s">
        <v>112</v>
      </c>
      <c r="I15" s="325"/>
      <c r="J15" s="326"/>
      <c r="K15" s="327"/>
    </row>
    <row r="16" spans="1:11" s="320" customFormat="1" ht="50.1" customHeight="1">
      <c r="A16" s="321" t="s">
        <v>135</v>
      </c>
      <c r="B16" s="322"/>
      <c r="C16" s="322"/>
      <c r="D16" s="323"/>
      <c r="E16" s="324">
        <f t="shared" ref="E16:K16" si="0">+IF(E15&gt;0,E15/365,0)</f>
        <v>40.589041095890408</v>
      </c>
      <c r="F16" s="324">
        <f t="shared" si="0"/>
        <v>7.9616438356164387</v>
      </c>
      <c r="G16" s="324">
        <f t="shared" si="0"/>
        <v>0</v>
      </c>
      <c r="H16" s="324"/>
      <c r="I16" s="324">
        <f t="shared" si="0"/>
        <v>0</v>
      </c>
      <c r="J16" s="324">
        <f t="shared" si="0"/>
        <v>0</v>
      </c>
      <c r="K16" s="328">
        <f t="shared" si="0"/>
        <v>0</v>
      </c>
    </row>
    <row r="17" spans="1:11" s="320" customFormat="1" ht="50.1" customHeight="1">
      <c r="A17" s="321" t="s">
        <v>136</v>
      </c>
      <c r="B17" s="322"/>
      <c r="C17" s="322"/>
      <c r="D17" s="323"/>
      <c r="E17" s="329"/>
      <c r="F17" s="329"/>
      <c r="G17" s="329">
        <v>1150</v>
      </c>
      <c r="H17" s="330"/>
      <c r="I17" s="330"/>
      <c r="J17" s="331"/>
      <c r="K17" s="332"/>
    </row>
    <row r="18" spans="1:11" s="320" customFormat="1" ht="50.1" customHeight="1">
      <c r="A18" s="413" t="s">
        <v>110</v>
      </c>
      <c r="B18" s="414"/>
      <c r="C18" s="414"/>
      <c r="D18" s="415"/>
      <c r="E18" s="316">
        <f>+IF(E14&gt;0,E14/(E17+E15),0)</f>
        <v>48.55</v>
      </c>
      <c r="F18" s="316">
        <f t="shared" ref="F18:J18" si="1">+IF(F14&gt;0,F14/(F17+F15),0)</f>
        <v>48.55</v>
      </c>
      <c r="G18" s="316">
        <f t="shared" si="1"/>
        <v>70</v>
      </c>
      <c r="H18" s="316" t="s">
        <v>112</v>
      </c>
      <c r="I18" s="316">
        <f t="shared" si="1"/>
        <v>0</v>
      </c>
      <c r="J18" s="316">
        <f t="shared" si="1"/>
        <v>0</v>
      </c>
      <c r="K18" s="333"/>
    </row>
    <row r="19" spans="1:11" ht="13.5" customHeight="1" thickBot="1">
      <c r="A19" s="334"/>
      <c r="B19" s="335"/>
      <c r="C19" s="335"/>
      <c r="D19" s="335"/>
      <c r="E19" s="335"/>
      <c r="F19" s="335"/>
      <c r="G19" s="335"/>
      <c r="H19" s="335"/>
      <c r="I19" s="335"/>
      <c r="J19" s="335"/>
      <c r="K19" s="336"/>
    </row>
    <row r="20" spans="1:11" ht="5.25" customHeight="1" thickBot="1">
      <c r="A20" s="337"/>
      <c r="B20" s="189"/>
      <c r="C20" s="189"/>
      <c r="D20" s="189"/>
      <c r="E20" s="189"/>
      <c r="F20" s="189"/>
      <c r="G20" s="189"/>
      <c r="H20" s="189"/>
      <c r="I20" s="189"/>
      <c r="J20" s="189"/>
      <c r="K20" s="338"/>
    </row>
    <row r="21" spans="1:11" s="343" customFormat="1" ht="29.25" customHeight="1" thickBot="1">
      <c r="A21" s="339" t="s">
        <v>137</v>
      </c>
      <c r="B21" s="340"/>
      <c r="C21" s="340"/>
      <c r="D21" s="340"/>
      <c r="E21" s="340"/>
      <c r="F21" s="340"/>
      <c r="G21" s="340"/>
      <c r="H21" s="341"/>
      <c r="I21" s="340"/>
      <c r="J21" s="340"/>
      <c r="K21" s="342"/>
    </row>
    <row r="22" spans="1:11" ht="7.5" customHeight="1" thickBot="1">
      <c r="A22" s="344"/>
      <c r="B22" s="345"/>
      <c r="C22" s="345"/>
      <c r="D22" s="345"/>
      <c r="E22" s="345"/>
      <c r="F22" s="345"/>
      <c r="G22" s="345"/>
      <c r="H22" s="345"/>
      <c r="I22" s="345"/>
      <c r="J22" s="345"/>
      <c r="K22" s="346"/>
    </row>
    <row r="23" spans="1:11" ht="13.5" customHeight="1" thickTop="1">
      <c r="A23" s="279"/>
      <c r="B23" s="279"/>
      <c r="C23" s="279"/>
      <c r="D23" s="279"/>
      <c r="E23" s="279"/>
      <c r="F23" s="279"/>
      <c r="G23" s="279"/>
      <c r="H23" s="279"/>
      <c r="I23" s="279"/>
      <c r="J23" s="279"/>
      <c r="K23" s="279"/>
    </row>
    <row r="24" spans="1:11" ht="13.5" customHeight="1">
      <c r="A24" s="347" t="s">
        <v>138</v>
      </c>
      <c r="B24" s="348"/>
      <c r="C24" s="349"/>
      <c r="D24" s="349"/>
      <c r="E24" s="350"/>
      <c r="F24" s="350"/>
      <c r="G24" s="351"/>
      <c r="H24" s="351"/>
      <c r="I24" s="191"/>
      <c r="J24" s="352" t="s">
        <v>87</v>
      </c>
      <c r="K24" s="350"/>
    </row>
    <row r="25" spans="1:11" ht="13.5" customHeight="1">
      <c r="A25" s="348"/>
      <c r="B25" s="348"/>
      <c r="C25" s="170"/>
      <c r="D25" s="348"/>
      <c r="E25" s="347" t="s">
        <v>139</v>
      </c>
      <c r="F25" s="348"/>
      <c r="G25" s="170"/>
      <c r="H25" s="348"/>
      <c r="I25" s="348"/>
      <c r="J25" s="353"/>
      <c r="K25" s="348"/>
    </row>
    <row r="26" spans="1:11" ht="13.5" customHeight="1">
      <c r="A26" s="348"/>
      <c r="B26" s="348"/>
      <c r="C26" s="348"/>
      <c r="D26" s="348"/>
      <c r="E26" s="348"/>
      <c r="F26" s="348"/>
      <c r="G26" s="170"/>
      <c r="H26" s="348"/>
      <c r="I26" s="348"/>
      <c r="J26" s="353"/>
      <c r="K26" s="348"/>
    </row>
    <row r="27" spans="1:11" ht="13.5" customHeight="1">
      <c r="A27" s="347" t="s">
        <v>140</v>
      </c>
      <c r="B27" s="348"/>
      <c r="C27" s="349"/>
      <c r="D27" s="349"/>
      <c r="E27" s="350"/>
      <c r="F27" s="350"/>
      <c r="G27" s="351"/>
      <c r="H27" s="351"/>
      <c r="I27" s="191"/>
      <c r="J27" s="354" t="s">
        <v>87</v>
      </c>
      <c r="K27" s="350"/>
    </row>
    <row r="28" spans="1:11" ht="13.5" customHeight="1">
      <c r="A28" s="348"/>
      <c r="B28" s="348"/>
      <c r="C28" s="170"/>
      <c r="D28" s="348"/>
      <c r="E28" s="347" t="s">
        <v>141</v>
      </c>
      <c r="F28" s="348"/>
      <c r="G28" s="348"/>
      <c r="H28" s="348"/>
      <c r="I28" s="348"/>
      <c r="J28" s="348"/>
      <c r="K28" s="279"/>
    </row>
    <row r="29" spans="1:11" ht="13.5" customHeight="1">
      <c r="A29" s="299"/>
      <c r="B29" s="299"/>
      <c r="D29" s="299"/>
      <c r="E29" s="299"/>
      <c r="F29" s="299"/>
      <c r="G29" s="299"/>
      <c r="H29" s="299"/>
      <c r="I29" s="299"/>
      <c r="J29" s="299"/>
      <c r="K29" s="19"/>
    </row>
    <row r="30" spans="1:11">
      <c r="A30" s="19"/>
      <c r="B30" s="19"/>
      <c r="C30" s="19"/>
      <c r="D30" s="19"/>
      <c r="E30" s="19"/>
      <c r="F30" s="19"/>
      <c r="G30" s="19"/>
      <c r="H30" s="19"/>
      <c r="I30" s="19"/>
      <c r="J30" s="19"/>
      <c r="K30" s="19"/>
    </row>
    <row r="31" spans="1:11">
      <c r="A31" s="19"/>
      <c r="B31" s="19"/>
      <c r="C31" s="19"/>
      <c r="D31" s="19"/>
      <c r="E31" s="19"/>
      <c r="F31" s="19"/>
      <c r="G31" s="19"/>
      <c r="H31" s="19"/>
      <c r="I31" s="19"/>
      <c r="J31" s="19"/>
      <c r="K31" s="19"/>
    </row>
    <row r="32" spans="1:11">
      <c r="A32" s="19"/>
      <c r="B32" s="19"/>
      <c r="C32" s="19"/>
      <c r="D32" s="19"/>
      <c r="E32" s="19"/>
      <c r="F32" s="19"/>
      <c r="G32" s="19"/>
      <c r="H32" s="19"/>
      <c r="I32" s="19"/>
      <c r="J32" s="19"/>
      <c r="K32" s="19"/>
    </row>
    <row r="33" spans="1:11">
      <c r="A33" s="19"/>
      <c r="B33" s="19"/>
      <c r="C33" s="19"/>
      <c r="D33" s="19"/>
      <c r="E33" s="19"/>
      <c r="F33" s="19"/>
      <c r="G33" s="19"/>
      <c r="H33" s="19"/>
      <c r="I33" s="19"/>
      <c r="J33" s="19"/>
      <c r="K33" s="19"/>
    </row>
    <row r="34" spans="1:11">
      <c r="A34" s="19"/>
      <c r="B34" s="19"/>
      <c r="C34" s="19"/>
      <c r="D34" s="19"/>
      <c r="E34" s="19"/>
      <c r="F34" s="19"/>
      <c r="G34" s="19"/>
      <c r="H34" s="19"/>
      <c r="I34" s="19"/>
      <c r="J34" s="19"/>
      <c r="K34" s="19"/>
    </row>
    <row r="35" spans="1:11">
      <c r="A35" s="19"/>
      <c r="B35" s="19"/>
      <c r="C35" s="19"/>
      <c r="D35" s="19"/>
      <c r="E35" s="19"/>
      <c r="F35" s="19"/>
      <c r="G35" s="19"/>
      <c r="H35" s="19"/>
      <c r="I35" s="19"/>
      <c r="J35" s="19"/>
      <c r="K35" s="19"/>
    </row>
    <row r="36" spans="1:11">
      <c r="A36" s="19"/>
      <c r="B36" s="19"/>
      <c r="C36" s="19"/>
      <c r="D36" s="19"/>
      <c r="E36" s="19"/>
      <c r="F36" s="19"/>
      <c r="G36" s="19"/>
      <c r="H36" s="19"/>
      <c r="I36" s="19"/>
      <c r="J36" s="19"/>
      <c r="K36" s="19"/>
    </row>
    <row r="37" spans="1:11">
      <c r="A37" s="19"/>
      <c r="B37" s="19"/>
      <c r="C37" s="19"/>
      <c r="D37" s="19"/>
      <c r="E37" s="19"/>
      <c r="F37" s="19"/>
      <c r="G37" s="19"/>
      <c r="H37" s="19"/>
      <c r="I37" s="19"/>
      <c r="J37" s="19"/>
      <c r="K37" s="19"/>
    </row>
    <row r="38" spans="1:11">
      <c r="A38" s="19"/>
      <c r="B38" s="19"/>
      <c r="C38" s="19"/>
      <c r="D38" s="19"/>
      <c r="E38" s="19"/>
      <c r="F38" s="19"/>
      <c r="G38" s="19"/>
      <c r="H38" s="19"/>
      <c r="I38" s="19"/>
      <c r="J38" s="19"/>
      <c r="K38" s="19"/>
    </row>
    <row r="39" spans="1:11">
      <c r="A39" s="19"/>
      <c r="B39" s="19"/>
      <c r="C39" s="19"/>
      <c r="D39" s="19"/>
      <c r="E39" s="19"/>
      <c r="F39" s="19"/>
      <c r="G39" s="19"/>
      <c r="H39" s="19"/>
      <c r="I39" s="19"/>
      <c r="J39" s="19"/>
      <c r="K39" s="19"/>
    </row>
    <row r="40" spans="1:11">
      <c r="A40" s="19"/>
      <c r="B40" s="19"/>
      <c r="C40" s="19"/>
      <c r="D40" s="19"/>
      <c r="E40" s="19"/>
      <c r="F40" s="19"/>
      <c r="G40" s="19"/>
      <c r="H40" s="19"/>
      <c r="I40" s="19"/>
      <c r="J40" s="19"/>
      <c r="K40" s="19"/>
    </row>
    <row r="41" spans="1:11">
      <c r="A41" s="19"/>
      <c r="B41" s="19"/>
      <c r="C41" s="19"/>
      <c r="D41" s="19"/>
      <c r="E41" s="19"/>
      <c r="F41" s="19"/>
      <c r="G41" s="19"/>
      <c r="H41" s="19"/>
      <c r="I41" s="19"/>
      <c r="J41" s="19"/>
      <c r="K41" s="19"/>
    </row>
    <row r="42" spans="1:11">
      <c r="A42" s="19"/>
      <c r="B42" s="19"/>
      <c r="C42" s="19"/>
      <c r="D42" s="19"/>
      <c r="E42" s="19"/>
      <c r="F42" s="19"/>
      <c r="G42" s="19"/>
      <c r="H42" s="19"/>
      <c r="I42" s="19"/>
      <c r="J42" s="19"/>
      <c r="K42" s="19"/>
    </row>
    <row r="43" spans="1:11">
      <c r="A43" s="19"/>
      <c r="B43" s="19"/>
      <c r="C43" s="19"/>
      <c r="D43" s="19"/>
      <c r="E43" s="19"/>
      <c r="F43" s="19"/>
      <c r="G43" s="19"/>
      <c r="H43" s="19"/>
      <c r="I43" s="19"/>
      <c r="J43" s="19"/>
      <c r="K43" s="19"/>
    </row>
    <row r="44" spans="1:11">
      <c r="A44" s="19"/>
      <c r="B44" s="19"/>
      <c r="C44" s="19"/>
      <c r="D44" s="19"/>
      <c r="E44" s="19"/>
      <c r="F44" s="19"/>
      <c r="G44" s="19"/>
      <c r="H44" s="19"/>
      <c r="I44" s="19"/>
      <c r="J44" s="19"/>
      <c r="K44" s="19"/>
    </row>
    <row r="45" spans="1:11">
      <c r="A45" s="19"/>
      <c r="B45" s="19"/>
      <c r="C45" s="19"/>
      <c r="D45" s="19"/>
      <c r="E45" s="19"/>
      <c r="F45" s="19"/>
      <c r="G45" s="19"/>
      <c r="H45" s="19"/>
      <c r="I45" s="19"/>
      <c r="J45" s="19"/>
      <c r="K45" s="19"/>
    </row>
    <row r="46" spans="1:11">
      <c r="A46" s="19"/>
      <c r="B46" s="19"/>
      <c r="C46" s="19"/>
      <c r="D46" s="19"/>
      <c r="E46" s="19"/>
      <c r="F46" s="19"/>
      <c r="G46" s="19"/>
      <c r="H46" s="19"/>
      <c r="I46" s="19"/>
      <c r="J46" s="19"/>
      <c r="K46" s="19"/>
    </row>
    <row r="47" spans="1:11">
      <c r="A47" s="19"/>
      <c r="B47" s="19"/>
      <c r="C47" s="19"/>
      <c r="D47" s="19"/>
      <c r="E47" s="19"/>
      <c r="F47" s="19"/>
      <c r="G47" s="19"/>
      <c r="H47" s="19"/>
      <c r="I47" s="19"/>
      <c r="J47" s="19"/>
      <c r="K47" s="19"/>
    </row>
    <row r="48" spans="1:11">
      <c r="A48" s="19"/>
      <c r="B48" s="19"/>
      <c r="C48" s="19"/>
      <c r="D48" s="19"/>
      <c r="E48" s="19"/>
      <c r="F48" s="19"/>
      <c r="G48" s="19"/>
      <c r="H48" s="19"/>
      <c r="I48" s="19"/>
      <c r="J48" s="19"/>
      <c r="K48" s="19"/>
    </row>
    <row r="49" spans="1:11">
      <c r="A49" s="19"/>
      <c r="B49" s="19"/>
      <c r="C49" s="19"/>
      <c r="D49" s="19"/>
      <c r="E49" s="19"/>
      <c r="F49" s="19"/>
      <c r="G49" s="19"/>
      <c r="H49" s="19"/>
      <c r="I49" s="19"/>
      <c r="J49" s="19"/>
      <c r="K49" s="19"/>
    </row>
    <row r="50" spans="1:11">
      <c r="A50" s="19"/>
      <c r="B50" s="19"/>
      <c r="C50" s="19"/>
      <c r="D50" s="19"/>
      <c r="E50" s="19"/>
      <c r="F50" s="19"/>
      <c r="G50" s="19"/>
      <c r="H50" s="19"/>
      <c r="I50" s="19"/>
      <c r="J50" s="19"/>
      <c r="K50" s="19"/>
    </row>
    <row r="51" spans="1:11">
      <c r="A51" s="19"/>
      <c r="B51" s="19"/>
      <c r="C51" s="19"/>
      <c r="D51" s="19"/>
      <c r="E51" s="19"/>
      <c r="F51" s="19"/>
      <c r="G51" s="19"/>
      <c r="H51" s="19"/>
      <c r="I51" s="19"/>
      <c r="J51" s="19"/>
      <c r="K51" s="19"/>
    </row>
    <row r="52" spans="1:11">
      <c r="A52" s="19"/>
      <c r="B52" s="19"/>
      <c r="C52" s="19"/>
      <c r="D52" s="19"/>
      <c r="E52" s="19"/>
      <c r="F52" s="19"/>
      <c r="G52" s="19"/>
      <c r="H52" s="19"/>
      <c r="I52" s="19"/>
      <c r="J52" s="19"/>
      <c r="K52" s="19"/>
    </row>
    <row r="53" spans="1:11">
      <c r="A53" s="19"/>
      <c r="B53" s="19"/>
      <c r="C53" s="19"/>
      <c r="D53" s="19"/>
      <c r="E53" s="19"/>
      <c r="F53" s="19"/>
      <c r="G53" s="19"/>
      <c r="H53" s="19"/>
      <c r="I53" s="19"/>
      <c r="J53" s="19"/>
      <c r="K53" s="19"/>
    </row>
    <row r="54" spans="1:11">
      <c r="A54" s="19"/>
      <c r="B54" s="19"/>
      <c r="C54" s="19"/>
      <c r="D54" s="19"/>
      <c r="E54" s="19"/>
      <c r="F54" s="19"/>
      <c r="G54" s="19"/>
      <c r="H54" s="19"/>
      <c r="I54" s="19"/>
      <c r="J54" s="19"/>
      <c r="K54" s="19"/>
    </row>
    <row r="55" spans="1:11">
      <c r="A55" s="19"/>
      <c r="B55" s="19"/>
      <c r="C55" s="19"/>
      <c r="D55" s="19"/>
      <c r="E55" s="19"/>
      <c r="F55" s="19"/>
      <c r="G55" s="19"/>
      <c r="H55" s="19"/>
      <c r="I55" s="19"/>
      <c r="J55" s="19"/>
      <c r="K55" s="19"/>
    </row>
    <row r="56" spans="1:11">
      <c r="A56" s="19"/>
      <c r="B56" s="19"/>
      <c r="C56" s="19"/>
      <c r="D56" s="19"/>
      <c r="E56" s="19"/>
      <c r="F56" s="19"/>
      <c r="G56" s="19"/>
      <c r="H56" s="19"/>
      <c r="I56" s="19"/>
      <c r="J56" s="19"/>
      <c r="K56" s="19"/>
    </row>
    <row r="57" spans="1:11">
      <c r="A57" s="19"/>
      <c r="B57" s="19"/>
      <c r="C57" s="19"/>
      <c r="D57" s="19"/>
      <c r="E57" s="19"/>
      <c r="F57" s="19"/>
      <c r="G57" s="19"/>
      <c r="H57" s="19"/>
      <c r="I57" s="19"/>
      <c r="J57" s="19"/>
      <c r="K57" s="19"/>
    </row>
    <row r="58" spans="1:11">
      <c r="A58" s="19"/>
      <c r="B58" s="19"/>
      <c r="C58" s="19"/>
      <c r="D58" s="19"/>
      <c r="E58" s="19"/>
      <c r="F58" s="19"/>
      <c r="G58" s="19"/>
      <c r="H58" s="19"/>
      <c r="I58" s="19"/>
      <c r="J58" s="19"/>
      <c r="K58" s="19"/>
    </row>
    <row r="59" spans="1:11">
      <c r="A59" s="19"/>
      <c r="B59" s="19"/>
      <c r="C59" s="19"/>
      <c r="D59" s="19"/>
      <c r="E59" s="19"/>
      <c r="F59" s="19"/>
      <c r="G59" s="19"/>
      <c r="H59" s="19"/>
      <c r="I59" s="19"/>
      <c r="J59" s="19"/>
      <c r="K59" s="19"/>
    </row>
    <row r="60" spans="1:11">
      <c r="A60" s="19"/>
      <c r="B60" s="19"/>
      <c r="C60" s="19"/>
      <c r="D60" s="19"/>
      <c r="E60" s="19"/>
      <c r="F60" s="19"/>
      <c r="G60" s="19"/>
      <c r="H60" s="19"/>
      <c r="I60" s="19"/>
      <c r="J60" s="19"/>
      <c r="K60" s="19"/>
    </row>
    <row r="61" spans="1:11">
      <c r="A61" s="19"/>
      <c r="B61" s="19"/>
      <c r="C61" s="19"/>
      <c r="D61" s="19"/>
      <c r="E61" s="19"/>
      <c r="F61" s="19"/>
      <c r="G61" s="19"/>
      <c r="H61" s="19"/>
      <c r="I61" s="19"/>
      <c r="J61" s="19"/>
      <c r="K61" s="19"/>
    </row>
    <row r="62" spans="1:11">
      <c r="A62" s="19"/>
      <c r="B62" s="19"/>
      <c r="C62" s="19"/>
      <c r="D62" s="19"/>
      <c r="E62" s="19"/>
      <c r="F62" s="19"/>
      <c r="G62" s="19"/>
      <c r="H62" s="19"/>
      <c r="I62" s="19"/>
      <c r="J62" s="19"/>
      <c r="K62" s="19"/>
    </row>
    <row r="63" spans="1:11">
      <c r="A63" s="19"/>
      <c r="B63" s="19"/>
      <c r="C63" s="19"/>
      <c r="D63" s="19"/>
      <c r="E63" s="19"/>
      <c r="F63" s="19"/>
      <c r="G63" s="19"/>
      <c r="H63" s="19"/>
      <c r="I63" s="19"/>
      <c r="J63" s="19"/>
      <c r="K63" s="19"/>
    </row>
    <row r="64" spans="1:11">
      <c r="A64" s="19"/>
      <c r="B64" s="19"/>
      <c r="C64" s="19"/>
      <c r="D64" s="19"/>
      <c r="E64" s="19"/>
      <c r="F64" s="19"/>
      <c r="G64" s="19"/>
      <c r="H64" s="19"/>
      <c r="I64" s="19"/>
      <c r="J64" s="19"/>
      <c r="K64" s="19"/>
    </row>
    <row r="65" spans="1:11">
      <c r="A65" s="19"/>
      <c r="B65" s="19"/>
      <c r="C65" s="19"/>
      <c r="D65" s="19"/>
      <c r="E65" s="19"/>
      <c r="F65" s="19"/>
      <c r="G65" s="19"/>
      <c r="H65" s="19"/>
      <c r="I65" s="19"/>
      <c r="J65" s="19"/>
      <c r="K65" s="19"/>
    </row>
    <row r="66" spans="1:11">
      <c r="A66" s="19"/>
      <c r="B66" s="19"/>
      <c r="C66" s="19"/>
      <c r="D66" s="19"/>
      <c r="E66" s="19"/>
      <c r="F66" s="19"/>
      <c r="G66" s="19"/>
      <c r="H66" s="19"/>
      <c r="I66" s="19"/>
      <c r="J66" s="19"/>
      <c r="K66" s="19"/>
    </row>
    <row r="67" spans="1:11">
      <c r="A67" s="19"/>
      <c r="B67" s="19"/>
      <c r="C67" s="19"/>
      <c r="D67" s="19"/>
      <c r="E67" s="19"/>
      <c r="F67" s="19"/>
      <c r="G67" s="19"/>
      <c r="H67" s="19"/>
      <c r="I67" s="19"/>
      <c r="J67" s="19"/>
      <c r="K67" s="19"/>
    </row>
    <row r="68" spans="1:11">
      <c r="A68" s="19"/>
      <c r="B68" s="19"/>
      <c r="C68" s="19"/>
      <c r="D68" s="19"/>
      <c r="E68" s="19"/>
      <c r="F68" s="19"/>
      <c r="G68" s="19"/>
      <c r="H68" s="19"/>
      <c r="I68" s="19"/>
      <c r="J68" s="19"/>
      <c r="K68" s="19"/>
    </row>
    <row r="69" spans="1:11">
      <c r="A69" s="19"/>
      <c r="B69" s="19"/>
      <c r="C69" s="19"/>
      <c r="D69" s="19"/>
      <c r="E69" s="19"/>
      <c r="F69" s="19"/>
      <c r="G69" s="19"/>
      <c r="H69" s="19"/>
      <c r="I69" s="19"/>
      <c r="J69" s="19"/>
      <c r="K69" s="19"/>
    </row>
    <row r="70" spans="1:11">
      <c r="A70" s="19"/>
      <c r="B70" s="19"/>
      <c r="C70" s="19"/>
      <c r="D70" s="19"/>
      <c r="E70" s="19"/>
      <c r="F70" s="19"/>
      <c r="G70" s="19"/>
      <c r="H70" s="19"/>
      <c r="I70" s="19"/>
      <c r="J70" s="19"/>
      <c r="K70" s="19"/>
    </row>
    <row r="71" spans="1:11">
      <c r="A71" s="19"/>
      <c r="B71" s="19"/>
      <c r="C71" s="19"/>
      <c r="D71" s="19"/>
      <c r="E71" s="19"/>
      <c r="F71" s="19"/>
      <c r="G71" s="19"/>
      <c r="H71" s="19"/>
      <c r="I71" s="19"/>
      <c r="J71" s="19"/>
      <c r="K71" s="19"/>
    </row>
    <row r="72" spans="1:11">
      <c r="A72" s="19"/>
      <c r="B72" s="19"/>
      <c r="C72" s="19"/>
      <c r="D72" s="19"/>
      <c r="E72" s="19"/>
      <c r="F72" s="19"/>
      <c r="G72" s="19"/>
      <c r="H72" s="19"/>
      <c r="I72" s="19"/>
      <c r="J72" s="19"/>
      <c r="K72" s="19"/>
    </row>
    <row r="73" spans="1:11">
      <c r="A73" s="19"/>
      <c r="B73" s="19"/>
      <c r="C73" s="19"/>
      <c r="D73" s="19"/>
      <c r="E73" s="19"/>
      <c r="F73" s="19"/>
      <c r="G73" s="19"/>
      <c r="H73" s="19"/>
      <c r="I73" s="19"/>
      <c r="J73" s="19"/>
      <c r="K73" s="19"/>
    </row>
    <row r="74" spans="1:11">
      <c r="A74" s="19"/>
      <c r="B74" s="19"/>
      <c r="C74" s="19"/>
      <c r="D74" s="19"/>
      <c r="E74" s="19"/>
      <c r="F74" s="19"/>
      <c r="G74" s="19"/>
      <c r="H74" s="19"/>
      <c r="I74" s="19"/>
      <c r="J74" s="19"/>
      <c r="K74" s="19"/>
    </row>
    <row r="75" spans="1:11">
      <c r="A75" s="19"/>
      <c r="B75" s="19"/>
      <c r="C75" s="19"/>
      <c r="D75" s="19"/>
      <c r="E75" s="19"/>
      <c r="F75" s="19"/>
      <c r="G75" s="19"/>
      <c r="H75" s="19"/>
      <c r="I75" s="19"/>
      <c r="J75" s="19"/>
      <c r="K75" s="19"/>
    </row>
    <row r="76" spans="1:11">
      <c r="A76" s="19"/>
      <c r="B76" s="19"/>
      <c r="C76" s="19"/>
      <c r="D76" s="19"/>
      <c r="E76" s="19"/>
      <c r="F76" s="19"/>
      <c r="G76" s="19"/>
      <c r="H76" s="19"/>
      <c r="I76" s="19"/>
      <c r="J76" s="19"/>
      <c r="K76" s="19"/>
    </row>
    <row r="77" spans="1:11">
      <c r="A77" s="19"/>
      <c r="B77" s="19"/>
      <c r="C77" s="19"/>
      <c r="D77" s="19"/>
      <c r="E77" s="19"/>
      <c r="F77" s="19"/>
      <c r="G77" s="19"/>
      <c r="H77" s="19"/>
      <c r="I77" s="19"/>
      <c r="J77" s="19"/>
      <c r="K77" s="19"/>
    </row>
    <row r="78" spans="1:11">
      <c r="A78" s="19"/>
      <c r="B78" s="19"/>
      <c r="C78" s="19"/>
      <c r="D78" s="19"/>
      <c r="E78" s="19"/>
      <c r="F78" s="19"/>
      <c r="G78" s="19"/>
      <c r="H78" s="19"/>
      <c r="I78" s="19"/>
      <c r="J78" s="19"/>
      <c r="K78" s="19"/>
    </row>
    <row r="79" spans="1:11">
      <c r="A79" s="19"/>
      <c r="B79" s="19"/>
      <c r="C79" s="19"/>
      <c r="D79" s="19"/>
      <c r="E79" s="19"/>
      <c r="F79" s="19"/>
      <c r="G79" s="19"/>
      <c r="H79" s="19"/>
      <c r="I79" s="19"/>
      <c r="J79" s="19"/>
      <c r="K79" s="19"/>
    </row>
    <row r="80" spans="1:11">
      <c r="A80" s="19"/>
      <c r="B80" s="19"/>
      <c r="C80" s="19"/>
      <c r="D80" s="19"/>
      <c r="E80" s="19"/>
      <c r="F80" s="19"/>
      <c r="G80" s="19"/>
      <c r="H80" s="19"/>
      <c r="I80" s="19"/>
      <c r="J80" s="19"/>
      <c r="K80" s="19"/>
    </row>
    <row r="81" spans="1:11">
      <c r="A81" s="19"/>
      <c r="B81" s="19"/>
      <c r="C81" s="19"/>
      <c r="D81" s="19"/>
      <c r="E81" s="19"/>
      <c r="F81" s="19"/>
      <c r="G81" s="19"/>
      <c r="H81" s="19"/>
      <c r="I81" s="19"/>
      <c r="J81" s="19"/>
      <c r="K81" s="19"/>
    </row>
    <row r="82" spans="1:11">
      <c r="A82" s="19"/>
      <c r="B82" s="19"/>
      <c r="C82" s="19"/>
      <c r="D82" s="19"/>
      <c r="E82" s="19"/>
      <c r="F82" s="19"/>
      <c r="G82" s="19"/>
      <c r="H82" s="19"/>
      <c r="I82" s="19"/>
      <c r="J82" s="19"/>
      <c r="K82" s="19"/>
    </row>
    <row r="83" spans="1:11">
      <c r="A83" s="19"/>
      <c r="B83" s="19"/>
      <c r="C83" s="19"/>
      <c r="D83" s="19"/>
      <c r="E83" s="19"/>
      <c r="F83" s="19"/>
      <c r="G83" s="19"/>
      <c r="H83" s="19"/>
      <c r="I83" s="19"/>
      <c r="J83" s="19"/>
      <c r="K83" s="19"/>
    </row>
    <row r="84" spans="1:11">
      <c r="A84" s="19"/>
      <c r="B84" s="19"/>
      <c r="C84" s="19"/>
      <c r="D84" s="19"/>
      <c r="E84" s="19"/>
      <c r="F84" s="19"/>
      <c r="G84" s="19"/>
      <c r="H84" s="19"/>
      <c r="I84" s="19"/>
      <c r="J84" s="19"/>
      <c r="K84" s="19"/>
    </row>
    <row r="85" spans="1:11">
      <c r="A85" s="19"/>
      <c r="B85" s="19"/>
      <c r="C85" s="19"/>
      <c r="D85" s="19"/>
      <c r="E85" s="19"/>
      <c r="F85" s="19"/>
      <c r="G85" s="19"/>
      <c r="H85" s="19"/>
      <c r="I85" s="19"/>
      <c r="J85" s="19"/>
      <c r="K85" s="19"/>
    </row>
    <row r="86" spans="1:11">
      <c r="A86" s="19"/>
      <c r="B86" s="19"/>
      <c r="C86" s="19"/>
      <c r="D86" s="19"/>
      <c r="E86" s="19"/>
      <c r="F86" s="19"/>
      <c r="G86" s="19"/>
      <c r="H86" s="19"/>
      <c r="I86" s="19"/>
      <c r="J86" s="19"/>
      <c r="K86" s="19"/>
    </row>
    <row r="87" spans="1:11">
      <c r="A87" s="19"/>
      <c r="B87" s="19"/>
      <c r="C87" s="19"/>
      <c r="D87" s="19"/>
      <c r="E87" s="19"/>
      <c r="F87" s="19"/>
      <c r="G87" s="19"/>
      <c r="H87" s="19"/>
      <c r="I87" s="19"/>
      <c r="J87" s="19"/>
      <c r="K87" s="19"/>
    </row>
    <row r="88" spans="1:11">
      <c r="A88" s="19"/>
      <c r="B88" s="19"/>
      <c r="C88" s="19"/>
      <c r="D88" s="19"/>
      <c r="E88" s="19"/>
      <c r="F88" s="19"/>
      <c r="G88" s="19"/>
      <c r="H88" s="19"/>
      <c r="I88" s="19"/>
      <c r="J88" s="19"/>
      <c r="K88" s="19"/>
    </row>
    <row r="89" spans="1:11">
      <c r="A89" s="19"/>
      <c r="B89" s="19"/>
      <c r="C89" s="19"/>
      <c r="D89" s="19"/>
      <c r="E89" s="19"/>
      <c r="F89" s="19"/>
      <c r="G89" s="19"/>
      <c r="H89" s="19"/>
      <c r="I89" s="19"/>
      <c r="J89" s="19"/>
      <c r="K89" s="19"/>
    </row>
    <row r="90" spans="1:11">
      <c r="A90" s="19"/>
      <c r="B90" s="19"/>
      <c r="C90" s="19"/>
      <c r="D90" s="19"/>
      <c r="E90" s="19"/>
      <c r="F90" s="19"/>
      <c r="G90" s="19"/>
      <c r="H90" s="19"/>
      <c r="I90" s="19"/>
      <c r="J90" s="19"/>
      <c r="K90" s="19"/>
    </row>
    <row r="91" spans="1:11">
      <c r="A91" s="19"/>
      <c r="B91" s="19"/>
      <c r="C91" s="19"/>
      <c r="D91" s="19"/>
      <c r="E91" s="19"/>
      <c r="F91" s="19"/>
      <c r="G91" s="19"/>
      <c r="H91" s="19"/>
      <c r="I91" s="19"/>
      <c r="J91" s="19"/>
      <c r="K91" s="19"/>
    </row>
    <row r="92" spans="1:11">
      <c r="A92" s="19"/>
      <c r="B92" s="19"/>
      <c r="C92" s="19"/>
      <c r="D92" s="19"/>
      <c r="E92" s="19"/>
      <c r="F92" s="19"/>
      <c r="G92" s="19"/>
      <c r="H92" s="19"/>
      <c r="I92" s="19"/>
      <c r="J92" s="19"/>
      <c r="K92" s="19"/>
    </row>
    <row r="93" spans="1:11">
      <c r="A93" s="19"/>
      <c r="B93" s="19"/>
      <c r="C93" s="19"/>
      <c r="D93" s="19"/>
      <c r="E93" s="19"/>
      <c r="F93" s="19"/>
      <c r="G93" s="19"/>
      <c r="H93" s="19"/>
      <c r="I93" s="19"/>
      <c r="J93" s="19"/>
      <c r="K93" s="19"/>
    </row>
    <row r="94" spans="1:11">
      <c r="A94" s="19"/>
      <c r="B94" s="19"/>
      <c r="C94" s="19"/>
      <c r="D94" s="19"/>
      <c r="E94" s="19"/>
      <c r="F94" s="19"/>
      <c r="G94" s="19"/>
      <c r="H94" s="19"/>
      <c r="I94" s="19"/>
      <c r="J94" s="19"/>
      <c r="K94" s="19"/>
    </row>
    <row r="95" spans="1:11">
      <c r="A95" s="19"/>
      <c r="B95" s="19"/>
      <c r="C95" s="19"/>
      <c r="D95" s="19"/>
      <c r="E95" s="19"/>
      <c r="F95" s="19"/>
      <c r="G95" s="19"/>
      <c r="H95" s="19"/>
      <c r="I95" s="19"/>
      <c r="J95" s="19"/>
      <c r="K95" s="19"/>
    </row>
    <row r="96" spans="1:11">
      <c r="A96" s="19"/>
      <c r="B96" s="19"/>
      <c r="C96" s="19"/>
      <c r="D96" s="19"/>
      <c r="E96" s="19"/>
      <c r="F96" s="19"/>
      <c r="G96" s="19"/>
      <c r="H96" s="19"/>
      <c r="I96" s="19"/>
      <c r="J96" s="19"/>
      <c r="K96" s="19"/>
    </row>
    <row r="97" spans="1:11">
      <c r="A97" s="19"/>
      <c r="B97" s="19"/>
      <c r="C97" s="19"/>
      <c r="D97" s="19"/>
      <c r="E97" s="19"/>
      <c r="F97" s="19"/>
      <c r="G97" s="19"/>
      <c r="H97" s="19"/>
      <c r="I97" s="19"/>
      <c r="J97" s="19"/>
      <c r="K97" s="19"/>
    </row>
    <row r="98" spans="1:11">
      <c r="A98" s="19"/>
      <c r="B98" s="19"/>
      <c r="C98" s="19"/>
      <c r="D98" s="19"/>
      <c r="E98" s="19"/>
      <c r="F98" s="19"/>
      <c r="G98" s="19"/>
      <c r="H98" s="19"/>
      <c r="I98" s="19"/>
      <c r="J98" s="19"/>
      <c r="K98" s="19"/>
    </row>
    <row r="99" spans="1:11">
      <c r="A99" s="19"/>
      <c r="B99" s="19"/>
      <c r="C99" s="19"/>
      <c r="D99" s="19"/>
      <c r="E99" s="19"/>
      <c r="F99" s="19"/>
      <c r="G99" s="19"/>
      <c r="H99" s="19"/>
      <c r="I99" s="19"/>
      <c r="J99" s="19"/>
      <c r="K99" s="19"/>
    </row>
    <row r="100" spans="1:11">
      <c r="A100" s="19"/>
      <c r="B100" s="19"/>
      <c r="C100" s="19"/>
      <c r="D100" s="19"/>
      <c r="E100" s="19"/>
      <c r="F100" s="19"/>
      <c r="G100" s="19"/>
      <c r="H100" s="19"/>
      <c r="I100" s="19"/>
      <c r="J100" s="19"/>
      <c r="K100" s="19"/>
    </row>
    <row r="101" spans="1:11">
      <c r="A101" s="19"/>
      <c r="B101" s="19"/>
      <c r="C101" s="19"/>
      <c r="D101" s="19"/>
      <c r="E101" s="19"/>
      <c r="F101" s="19"/>
      <c r="G101" s="19"/>
      <c r="H101" s="19"/>
      <c r="I101" s="19"/>
      <c r="J101" s="19"/>
      <c r="K101" s="19"/>
    </row>
    <row r="102" spans="1:11">
      <c r="A102" s="19"/>
      <c r="B102" s="19"/>
      <c r="C102" s="19"/>
      <c r="D102" s="19"/>
      <c r="E102" s="19"/>
      <c r="F102" s="19"/>
      <c r="G102" s="19"/>
      <c r="H102" s="19"/>
      <c r="I102" s="19"/>
      <c r="J102" s="19"/>
      <c r="K102" s="19"/>
    </row>
    <row r="103" spans="1:11">
      <c r="A103" s="19"/>
      <c r="B103" s="19"/>
      <c r="C103" s="19"/>
      <c r="D103" s="19"/>
      <c r="E103" s="19"/>
      <c r="F103" s="19"/>
      <c r="G103" s="19"/>
      <c r="H103" s="19"/>
      <c r="I103" s="19"/>
      <c r="J103" s="19"/>
      <c r="K103" s="19"/>
    </row>
    <row r="104" spans="1:11">
      <c r="A104" s="19"/>
      <c r="B104" s="19"/>
      <c r="C104" s="19"/>
      <c r="D104" s="19"/>
      <c r="E104" s="19"/>
      <c r="F104" s="19"/>
      <c r="G104" s="19"/>
      <c r="H104" s="19"/>
      <c r="I104" s="19"/>
      <c r="J104" s="19"/>
      <c r="K104" s="19"/>
    </row>
  </sheetData>
  <mergeCells count="4">
    <mergeCell ref="A10:K10"/>
    <mergeCell ref="A12:D12"/>
    <mergeCell ref="A18:D18"/>
    <mergeCell ref="F1:H2"/>
  </mergeCells>
  <printOptions horizontalCentered="1"/>
  <pageMargins left="0" right="0" top="0.25" bottom="0.25" header="0.5" footer="0"/>
  <pageSetup scale="95" orientation="landscape" blackAndWhite="1" errors="dash"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3"/>
  <sheetViews>
    <sheetView showGridLines="0" workbookViewId="0">
      <selection activeCell="M21" sqref="M21"/>
    </sheetView>
  </sheetViews>
  <sheetFormatPr defaultRowHeight="13.2"/>
  <cols>
    <col min="1" max="1" width="19.109375" customWidth="1"/>
  </cols>
  <sheetData>
    <row r="1" spans="1:14" ht="15.6">
      <c r="A1" s="13" t="s">
        <v>12</v>
      </c>
    </row>
    <row r="2" spans="1:14" ht="15.6">
      <c r="A2" s="13"/>
    </row>
    <row r="4" spans="1:14">
      <c r="A4" t="s">
        <v>81</v>
      </c>
    </row>
    <row r="6" spans="1:14">
      <c r="A6" t="s">
        <v>13</v>
      </c>
    </row>
    <row r="8" spans="1:14">
      <c r="A8" s="240" t="s">
        <v>116</v>
      </c>
      <c r="B8" s="377" t="s">
        <v>185</v>
      </c>
    </row>
    <row r="9" spans="1:14">
      <c r="A9" s="15"/>
      <c r="B9" s="23"/>
      <c r="D9" s="24"/>
    </row>
    <row r="10" spans="1:14">
      <c r="A10" s="14" t="s">
        <v>119</v>
      </c>
      <c r="B10" s="373" t="s">
        <v>176</v>
      </c>
      <c r="C10" s="374"/>
      <c r="D10" s="375"/>
      <c r="E10" s="374"/>
      <c r="F10" s="374"/>
      <c r="G10" s="374"/>
    </row>
    <row r="11" spans="1:14">
      <c r="A11" s="14" t="s">
        <v>117</v>
      </c>
      <c r="B11" s="373" t="s">
        <v>177</v>
      </c>
      <c r="C11" s="374"/>
      <c r="D11" s="375"/>
      <c r="E11" s="374"/>
      <c r="F11" s="374"/>
      <c r="G11" s="374"/>
    </row>
    <row r="12" spans="1:14">
      <c r="A12" s="14" t="s">
        <v>118</v>
      </c>
      <c r="B12" s="245" t="s">
        <v>120</v>
      </c>
      <c r="D12" s="24"/>
    </row>
    <row r="13" spans="1:14">
      <c r="A13" s="14" t="s">
        <v>20</v>
      </c>
      <c r="B13" s="18" t="s">
        <v>186</v>
      </c>
      <c r="C13" s="16"/>
    </row>
    <row r="14" spans="1:14">
      <c r="A14" s="14" t="s">
        <v>22</v>
      </c>
      <c r="B14" s="245" t="s">
        <v>120</v>
      </c>
      <c r="M14" s="18"/>
    </row>
    <row r="15" spans="1:14">
      <c r="A15" s="14" t="s">
        <v>14</v>
      </c>
      <c r="B15" s="18" t="s">
        <v>187</v>
      </c>
      <c r="C15" s="15"/>
      <c r="M15" s="19"/>
      <c r="N15" s="15"/>
    </row>
    <row r="16" spans="1:14">
      <c r="A16" s="14" t="s">
        <v>31</v>
      </c>
      <c r="B16" s="245" t="s">
        <v>120</v>
      </c>
      <c r="M16" s="18"/>
    </row>
    <row r="17" spans="1:13">
      <c r="A17" s="14" t="s">
        <v>32</v>
      </c>
      <c r="B17" s="18" t="s">
        <v>181</v>
      </c>
      <c r="M17" s="18"/>
    </row>
    <row r="18" spans="1:13">
      <c r="A18" s="14" t="s">
        <v>74</v>
      </c>
      <c r="B18" s="18" t="s">
        <v>182</v>
      </c>
      <c r="M18" s="18"/>
    </row>
    <row r="19" spans="1:13">
      <c r="A19" s="14" t="s">
        <v>75</v>
      </c>
      <c r="B19" s="18" t="s">
        <v>126</v>
      </c>
      <c r="M19" s="119"/>
    </row>
    <row r="20" spans="1:13">
      <c r="A20" s="14" t="s">
        <v>76</v>
      </c>
      <c r="B20" s="18" t="s">
        <v>188</v>
      </c>
      <c r="M20" s="18"/>
    </row>
    <row r="21" spans="1:13">
      <c r="A21" s="14" t="s">
        <v>77</v>
      </c>
      <c r="B21" s="245" t="s">
        <v>120</v>
      </c>
      <c r="M21" s="18"/>
    </row>
    <row r="22" spans="1:13">
      <c r="A22" s="14" t="s">
        <v>121</v>
      </c>
      <c r="B22" s="245" t="s">
        <v>120</v>
      </c>
    </row>
    <row r="23" spans="1:13">
      <c r="A23" s="14" t="s">
        <v>122</v>
      </c>
      <c r="B23" s="18" t="s">
        <v>178</v>
      </c>
      <c r="M23" s="18"/>
    </row>
    <row r="24" spans="1:13">
      <c r="A24" s="14" t="s">
        <v>123</v>
      </c>
      <c r="B24" s="18" t="s">
        <v>127</v>
      </c>
      <c r="M24" s="18"/>
    </row>
    <row r="25" spans="1:13">
      <c r="A25" s="14" t="s">
        <v>124</v>
      </c>
      <c r="B25" s="19" t="s">
        <v>179</v>
      </c>
      <c r="M25" s="18"/>
    </row>
    <row r="26" spans="1:13">
      <c r="A26" s="14" t="s">
        <v>125</v>
      </c>
      <c r="B26" s="18" t="s">
        <v>180</v>
      </c>
      <c r="M26" s="18"/>
    </row>
    <row r="27" spans="1:13">
      <c r="A27" s="14" t="s">
        <v>78</v>
      </c>
      <c r="B27" s="245" t="s">
        <v>120</v>
      </c>
      <c r="M27" s="18"/>
    </row>
    <row r="28" spans="1:13">
      <c r="A28" s="14" t="s">
        <v>79</v>
      </c>
      <c r="B28" s="245" t="s">
        <v>120</v>
      </c>
      <c r="M28" s="18"/>
    </row>
    <row r="29" spans="1:13">
      <c r="A29" s="14" t="s">
        <v>80</v>
      </c>
      <c r="B29" s="245" t="s">
        <v>120</v>
      </c>
    </row>
    <row r="30" spans="1:13">
      <c r="A30" s="246"/>
    </row>
    <row r="31" spans="1:13">
      <c r="A31" s="376" t="s">
        <v>183</v>
      </c>
      <c r="B31" s="246"/>
      <c r="C31" s="246"/>
      <c r="D31" s="246"/>
      <c r="E31" s="246"/>
      <c r="F31" s="246"/>
      <c r="G31" s="246"/>
      <c r="H31" s="246"/>
      <c r="I31" s="246"/>
      <c r="J31" s="246"/>
      <c r="K31" s="246"/>
    </row>
    <row r="32" spans="1:13">
      <c r="A32" s="246"/>
    </row>
    <row r="33" spans="1:1">
      <c r="A33" s="19" t="s">
        <v>184</v>
      </c>
    </row>
  </sheetData>
  <sheetProtection password="9631" sheet="1" objects="1" scenarios="1"/>
  <phoneticPr fontId="2" type="noConversion"/>
  <pageMargins left="0" right="0" top="1" bottom="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topLeftCell="A25" zoomScaleNormal="100" workbookViewId="0">
      <selection activeCell="C19" sqref="C19"/>
    </sheetView>
  </sheetViews>
  <sheetFormatPr defaultRowHeight="12.9" customHeight="1" outlineLevelRow="1"/>
  <cols>
    <col min="1" max="1" width="39.109375" customWidth="1"/>
    <col min="2" max="7" width="19.33203125" customWidth="1"/>
    <col min="10" max="10" width="11.33203125" style="22" customWidth="1"/>
  </cols>
  <sheetData>
    <row r="1" spans="1:10" s="17" customFormat="1" ht="18" customHeight="1" thickTop="1">
      <c r="A1" s="421" t="s">
        <v>10</v>
      </c>
      <c r="B1" s="422"/>
      <c r="C1" s="422"/>
      <c r="D1" s="422"/>
      <c r="E1" s="422"/>
      <c r="F1" s="422"/>
      <c r="G1" s="423"/>
      <c r="J1" s="21"/>
    </row>
    <row r="2" spans="1:10" ht="14.25" customHeight="1">
      <c r="A2" s="424" t="s">
        <v>11</v>
      </c>
      <c r="B2" s="425"/>
      <c r="C2" s="425"/>
      <c r="D2" s="425"/>
      <c r="E2" s="425"/>
      <c r="F2" s="425"/>
      <c r="G2" s="426"/>
    </row>
    <row r="3" spans="1:10" ht="14.25" customHeight="1">
      <c r="A3" s="424" t="s">
        <v>71</v>
      </c>
      <c r="B3" s="425"/>
      <c r="C3" s="425"/>
      <c r="D3" s="425"/>
      <c r="E3" s="425"/>
      <c r="F3" s="425"/>
      <c r="G3" s="426"/>
    </row>
    <row r="4" spans="1:10" ht="14.25" customHeight="1">
      <c r="A4" s="84"/>
      <c r="B4" s="85"/>
      <c r="C4" s="85"/>
      <c r="D4" s="85"/>
      <c r="E4" s="85"/>
      <c r="F4" s="85"/>
      <c r="G4" s="108"/>
    </row>
    <row r="5" spans="1:10" ht="14.25" customHeight="1">
      <c r="A5" s="424" t="s">
        <v>72</v>
      </c>
      <c r="B5" s="425"/>
      <c r="C5" s="425"/>
      <c r="D5" s="425"/>
      <c r="E5" s="425"/>
      <c r="F5" s="425"/>
      <c r="G5" s="426"/>
    </row>
    <row r="6" spans="1:10" ht="14.25" customHeight="1" thickBot="1">
      <c r="A6" s="84"/>
      <c r="B6" s="85"/>
      <c r="C6" s="85"/>
      <c r="D6" s="85"/>
      <c r="E6" s="85"/>
      <c r="F6" s="85"/>
      <c r="G6" s="108"/>
    </row>
    <row r="7" spans="1:10" ht="12.9" customHeight="1">
      <c r="A7" s="77" t="s">
        <v>53</v>
      </c>
      <c r="B7" s="81" t="s">
        <v>60</v>
      </c>
      <c r="C7" s="2"/>
      <c r="D7" s="2"/>
      <c r="E7" s="1" t="s">
        <v>58</v>
      </c>
      <c r="F7" s="430"/>
      <c r="G7" s="431"/>
    </row>
    <row r="8" spans="1:10" ht="12.9" customHeight="1">
      <c r="A8" s="78" t="s">
        <v>54</v>
      </c>
      <c r="B8" s="82" t="s">
        <v>61</v>
      </c>
      <c r="C8" s="2"/>
      <c r="D8" s="2"/>
      <c r="E8" s="3" t="s">
        <v>59</v>
      </c>
      <c r="F8" s="432"/>
      <c r="G8" s="433"/>
      <c r="I8" s="20"/>
    </row>
    <row r="9" spans="1:10" ht="12.9" customHeight="1">
      <c r="A9" s="434" t="s">
        <v>55</v>
      </c>
      <c r="B9" s="435"/>
      <c r="C9" s="4"/>
      <c r="D9" s="4"/>
      <c r="E9" s="3" t="s">
        <v>30</v>
      </c>
      <c r="F9" s="29">
        <v>41091</v>
      </c>
      <c r="G9" s="30">
        <f>MATCH(F9,B60:B74,0)</f>
        <v>1</v>
      </c>
      <c r="I9" s="22"/>
    </row>
    <row r="10" spans="1:10" ht="12.9" customHeight="1" thickBot="1">
      <c r="A10" s="436" t="s">
        <v>56</v>
      </c>
      <c r="B10" s="437"/>
      <c r="C10" s="4"/>
      <c r="D10" s="4"/>
      <c r="E10" s="27" t="s">
        <v>33</v>
      </c>
      <c r="F10" s="28" t="s">
        <v>34</v>
      </c>
      <c r="G10" s="109"/>
      <c r="I10" s="22"/>
    </row>
    <row r="11" spans="1:10" ht="12.9" customHeight="1">
      <c r="A11" s="427"/>
      <c r="B11" s="428"/>
      <c r="C11" s="428"/>
      <c r="D11" s="428"/>
      <c r="E11" s="428"/>
      <c r="F11" s="428"/>
      <c r="G11" s="429"/>
      <c r="I11" s="22"/>
    </row>
    <row r="12" spans="1:10" ht="12.9" customHeight="1" thickBot="1">
      <c r="A12" s="418" t="s">
        <v>9</v>
      </c>
      <c r="B12" s="419"/>
      <c r="C12" s="419"/>
      <c r="D12" s="419"/>
      <c r="E12" s="419"/>
      <c r="F12" s="419"/>
      <c r="G12" s="420"/>
      <c r="I12" s="22"/>
    </row>
    <row r="13" spans="1:10" s="25" customFormat="1" ht="26.4">
      <c r="A13" s="116" t="s">
        <v>3</v>
      </c>
      <c r="B13" s="117" t="s">
        <v>62</v>
      </c>
      <c r="C13" s="117" t="s">
        <v>63</v>
      </c>
      <c r="D13" s="117" t="s">
        <v>64</v>
      </c>
      <c r="E13" s="117" t="s">
        <v>65</v>
      </c>
      <c r="F13" s="117" t="s">
        <v>68</v>
      </c>
      <c r="G13" s="118" t="s">
        <v>4</v>
      </c>
      <c r="I13" s="26"/>
      <c r="J13" s="26"/>
    </row>
    <row r="14" spans="1:10" ht="12.9" customHeight="1">
      <c r="A14" s="86" t="s">
        <v>69</v>
      </c>
      <c r="B14" s="91"/>
      <c r="C14" s="91"/>
      <c r="D14" s="91"/>
      <c r="E14" s="92"/>
      <c r="F14" s="92"/>
      <c r="G14" s="129">
        <f>SUM(B14:F14)</f>
        <v>0</v>
      </c>
      <c r="I14" s="22"/>
    </row>
    <row r="15" spans="1:10" ht="12.9" customHeight="1">
      <c r="A15" s="93" t="s">
        <v>1</v>
      </c>
      <c r="B15" s="94"/>
      <c r="C15" s="94"/>
      <c r="D15" s="94"/>
      <c r="E15" s="95"/>
      <c r="F15" s="95"/>
      <c r="G15" s="110"/>
      <c r="I15" s="22"/>
    </row>
    <row r="16" spans="1:10" ht="12.9" customHeight="1">
      <c r="A16" s="86" t="s">
        <v>8</v>
      </c>
      <c r="B16" s="100"/>
      <c r="C16" s="100"/>
      <c r="D16" s="100"/>
      <c r="E16" s="101"/>
      <c r="F16" s="101"/>
      <c r="G16" s="131">
        <f>SUM(B16:F16)</f>
        <v>0</v>
      </c>
      <c r="I16" s="22"/>
    </row>
    <row r="17" spans="1:10" ht="12.9" customHeight="1">
      <c r="A17" s="86" t="s">
        <v>2</v>
      </c>
      <c r="B17" s="102"/>
      <c r="C17" s="102"/>
      <c r="D17" s="102"/>
      <c r="E17" s="103"/>
      <c r="F17" s="103"/>
      <c r="G17" s="132"/>
      <c r="I17" s="22"/>
    </row>
    <row r="18" spans="1:10" ht="12.9" customHeight="1">
      <c r="A18" s="86" t="s">
        <v>25</v>
      </c>
      <c r="B18" s="104"/>
      <c r="C18" s="104"/>
      <c r="D18" s="104"/>
      <c r="E18" s="105"/>
      <c r="F18" s="105"/>
      <c r="G18" s="133">
        <f>SUM(B18:F18)</f>
        <v>0</v>
      </c>
      <c r="I18" s="22"/>
    </row>
    <row r="19" spans="1:10" ht="12.9" customHeight="1">
      <c r="A19" s="86" t="s">
        <v>29</v>
      </c>
      <c r="B19" s="161" t="s">
        <v>94</v>
      </c>
      <c r="C19" s="104"/>
      <c r="D19" s="104"/>
      <c r="E19" s="105"/>
      <c r="F19" s="105"/>
      <c r="G19" s="133">
        <f t="shared" ref="G19:G23" si="0">SUM(B19:F19)</f>
        <v>0</v>
      </c>
      <c r="J19"/>
    </row>
    <row r="20" spans="1:10" ht="12.9" customHeight="1">
      <c r="A20" s="86" t="s">
        <v>23</v>
      </c>
      <c r="B20" s="104"/>
      <c r="C20" s="104"/>
      <c r="D20" s="104"/>
      <c r="E20" s="105"/>
      <c r="F20" s="105"/>
      <c r="G20" s="133">
        <f t="shared" si="0"/>
        <v>0</v>
      </c>
    </row>
    <row r="21" spans="1:10" ht="12.9" customHeight="1">
      <c r="A21" s="86" t="s">
        <v>26</v>
      </c>
      <c r="B21" s="106"/>
      <c r="C21" s="106"/>
      <c r="D21" s="106"/>
      <c r="E21" s="107"/>
      <c r="F21" s="107"/>
      <c r="G21" s="133">
        <f t="shared" si="0"/>
        <v>0</v>
      </c>
    </row>
    <row r="22" spans="1:10" ht="12.9" customHeight="1">
      <c r="A22" s="86" t="s">
        <v>28</v>
      </c>
      <c r="B22" s="106"/>
      <c r="C22" s="106"/>
      <c r="D22" s="106"/>
      <c r="E22" s="107"/>
      <c r="F22" s="107"/>
      <c r="G22" s="133">
        <f t="shared" si="0"/>
        <v>0</v>
      </c>
    </row>
    <row r="23" spans="1:10" ht="12.9" customHeight="1">
      <c r="A23" s="86" t="s">
        <v>15</v>
      </c>
      <c r="B23" s="104"/>
      <c r="C23" s="104"/>
      <c r="D23" s="104"/>
      <c r="E23" s="105"/>
      <c r="F23" s="105"/>
      <c r="G23" s="133">
        <f t="shared" si="0"/>
        <v>0</v>
      </c>
    </row>
    <row r="24" spans="1:10" ht="12.9" customHeight="1">
      <c r="A24" s="86" t="s">
        <v>5</v>
      </c>
      <c r="B24" s="96"/>
      <c r="C24" s="96"/>
      <c r="D24" s="96"/>
      <c r="E24" s="96"/>
      <c r="F24" s="96"/>
      <c r="G24" s="134">
        <f>SUM(B24:F24)</f>
        <v>0</v>
      </c>
    </row>
    <row r="25" spans="1:10" ht="12.9" customHeight="1">
      <c r="A25" s="87" t="s">
        <v>66</v>
      </c>
      <c r="B25" s="96"/>
      <c r="C25" s="96"/>
      <c r="D25" s="96"/>
      <c r="E25" s="96"/>
      <c r="F25" s="96"/>
      <c r="G25" s="134">
        <f t="shared" ref="G25:G26" si="1">SUM(B25:F25)</f>
        <v>0</v>
      </c>
    </row>
    <row r="26" spans="1:10" ht="12.9" customHeight="1">
      <c r="A26" s="87" t="s">
        <v>67</v>
      </c>
      <c r="B26" s="96"/>
      <c r="C26" s="96"/>
      <c r="D26" s="96"/>
      <c r="E26" s="96"/>
      <c r="F26" s="96"/>
      <c r="G26" s="134">
        <f t="shared" si="1"/>
        <v>0</v>
      </c>
    </row>
    <row r="27" spans="1:10" ht="12.9" customHeight="1">
      <c r="A27" s="86" t="s">
        <v>73</v>
      </c>
      <c r="B27" s="96">
        <f>B24+B25+B26</f>
        <v>0</v>
      </c>
      <c r="C27" s="96">
        <f t="shared" ref="C27:F27" si="2">C24+C25+C26</f>
        <v>0</v>
      </c>
      <c r="D27" s="96">
        <f t="shared" si="2"/>
        <v>0</v>
      </c>
      <c r="E27" s="96">
        <f t="shared" si="2"/>
        <v>0</v>
      </c>
      <c r="F27" s="96">
        <f t="shared" si="2"/>
        <v>0</v>
      </c>
      <c r="G27" s="130">
        <f>SUM(B27:F27)</f>
        <v>0</v>
      </c>
    </row>
    <row r="28" spans="1:10" ht="12.9" customHeight="1">
      <c r="A28" s="86" t="s">
        <v>21</v>
      </c>
      <c r="B28" s="96"/>
      <c r="C28" s="96"/>
      <c r="D28" s="96"/>
      <c r="E28" s="96"/>
      <c r="F28" s="96"/>
      <c r="G28" s="130">
        <f>SUM(B28:F28)</f>
        <v>0</v>
      </c>
    </row>
    <row r="29" spans="1:10" ht="12.9" customHeight="1">
      <c r="A29" s="120" t="s">
        <v>6</v>
      </c>
      <c r="B29" s="121" t="e">
        <f>B28/B14</f>
        <v>#DIV/0!</v>
      </c>
      <c r="C29" s="121" t="e">
        <f t="shared" ref="C29:F29" si="3">C28/C14</f>
        <v>#DIV/0!</v>
      </c>
      <c r="D29" s="121" t="e">
        <f t="shared" si="3"/>
        <v>#DIV/0!</v>
      </c>
      <c r="E29" s="121" t="e">
        <f t="shared" si="3"/>
        <v>#DIV/0!</v>
      </c>
      <c r="F29" s="121" t="e">
        <f t="shared" si="3"/>
        <v>#DIV/0!</v>
      </c>
      <c r="G29" s="122" t="e">
        <f>G28/G14</f>
        <v>#DIV/0!</v>
      </c>
    </row>
    <row r="30" spans="1:10" ht="12.9" customHeight="1">
      <c r="A30" s="120" t="s">
        <v>7</v>
      </c>
      <c r="B30" s="123">
        <f>+$G$9/12</f>
        <v>8.3333333333333329E-2</v>
      </c>
      <c r="C30" s="123">
        <f t="shared" ref="C30:G30" si="4">+$G$9/12</f>
        <v>8.3333333333333329E-2</v>
      </c>
      <c r="D30" s="123">
        <f t="shared" si="4"/>
        <v>8.3333333333333329E-2</v>
      </c>
      <c r="E30" s="123">
        <f t="shared" si="4"/>
        <v>8.3333333333333329E-2</v>
      </c>
      <c r="F30" s="123">
        <f t="shared" si="4"/>
        <v>8.3333333333333329E-2</v>
      </c>
      <c r="G30" s="124">
        <f t="shared" si="4"/>
        <v>8.3333333333333329E-2</v>
      </c>
    </row>
    <row r="31" spans="1:10" ht="12.9" customHeight="1">
      <c r="A31" s="120" t="s">
        <v>70</v>
      </c>
      <c r="B31" s="125" t="e">
        <f>B29/B30</f>
        <v>#DIV/0!</v>
      </c>
      <c r="C31" s="125" t="e">
        <f t="shared" ref="C31:G31" si="5">C29/C30</f>
        <v>#DIV/0!</v>
      </c>
      <c r="D31" s="125" t="e">
        <f t="shared" si="5"/>
        <v>#DIV/0!</v>
      </c>
      <c r="E31" s="125" t="e">
        <f t="shared" si="5"/>
        <v>#DIV/0!</v>
      </c>
      <c r="F31" s="125" t="e">
        <f t="shared" si="5"/>
        <v>#DIV/0!</v>
      </c>
      <c r="G31" s="126" t="e">
        <f t="shared" si="5"/>
        <v>#DIV/0!</v>
      </c>
    </row>
    <row r="32" spans="1:10" ht="12.9" customHeight="1">
      <c r="A32" s="88"/>
      <c r="B32" s="97"/>
      <c r="C32" s="97"/>
      <c r="D32" s="97"/>
      <c r="E32" s="97"/>
      <c r="F32" s="97"/>
      <c r="G32" s="112"/>
    </row>
    <row r="33" spans="1:7" ht="12.9" customHeight="1">
      <c r="A33" s="127" t="s">
        <v>0</v>
      </c>
      <c r="B33" s="128">
        <f>B14-B28</f>
        <v>0</v>
      </c>
      <c r="C33" s="128">
        <f t="shared" ref="C33:G33" si="6">C14-C28</f>
        <v>0</v>
      </c>
      <c r="D33" s="128">
        <f t="shared" si="6"/>
        <v>0</v>
      </c>
      <c r="E33" s="128">
        <f t="shared" si="6"/>
        <v>0</v>
      </c>
      <c r="F33" s="128">
        <f t="shared" si="6"/>
        <v>0</v>
      </c>
      <c r="G33" s="129">
        <f t="shared" si="6"/>
        <v>0</v>
      </c>
    </row>
    <row r="34" spans="1:7" ht="12.9" customHeight="1">
      <c r="A34" s="89" t="s">
        <v>27</v>
      </c>
      <c r="B34" s="98"/>
      <c r="C34" s="98"/>
      <c r="D34" s="98"/>
      <c r="E34" s="98"/>
      <c r="F34" s="98"/>
      <c r="G34" s="113"/>
    </row>
    <row r="35" spans="1:7" ht="13.2">
      <c r="A35" s="90" t="s">
        <v>16</v>
      </c>
      <c r="B35" s="115"/>
      <c r="C35" s="115"/>
      <c r="D35" s="115"/>
      <c r="E35" s="115"/>
      <c r="F35" s="115"/>
      <c r="G35" s="111">
        <f>SUM(B35:F35)</f>
        <v>0</v>
      </c>
    </row>
    <row r="36" spans="1:7" ht="13.2">
      <c r="A36" s="90" t="s">
        <v>17</v>
      </c>
      <c r="B36" s="115"/>
      <c r="C36" s="115"/>
      <c r="D36" s="115"/>
      <c r="E36" s="115"/>
      <c r="F36" s="115"/>
      <c r="G36" s="111">
        <f t="shared" ref="G36:G39" si="7">SUM(B36:F36)</f>
        <v>0</v>
      </c>
    </row>
    <row r="37" spans="1:7" ht="13.2">
      <c r="A37" s="90" t="s">
        <v>18</v>
      </c>
      <c r="B37" s="115"/>
      <c r="C37" s="115"/>
      <c r="D37" s="115"/>
      <c r="E37" s="115"/>
      <c r="F37" s="115"/>
      <c r="G37" s="111">
        <f t="shared" si="7"/>
        <v>0</v>
      </c>
    </row>
    <row r="38" spans="1:7" ht="13.2">
      <c r="A38" s="90" t="s">
        <v>19</v>
      </c>
      <c r="B38" s="115"/>
      <c r="C38" s="115"/>
      <c r="D38" s="115"/>
      <c r="E38" s="115"/>
      <c r="F38" s="115"/>
      <c r="G38" s="111">
        <f t="shared" si="7"/>
        <v>0</v>
      </c>
    </row>
    <row r="39" spans="1:7" ht="13.8" thickBot="1">
      <c r="A39" s="139" t="s">
        <v>24</v>
      </c>
      <c r="B39" s="140">
        <f>B37+B38</f>
        <v>0</v>
      </c>
      <c r="C39" s="140">
        <f t="shared" ref="C39:F39" si="8">C37+C38</f>
        <v>0</v>
      </c>
      <c r="D39" s="140">
        <f t="shared" si="8"/>
        <v>0</v>
      </c>
      <c r="E39" s="140">
        <f t="shared" si="8"/>
        <v>0</v>
      </c>
      <c r="F39" s="140">
        <f t="shared" si="8"/>
        <v>0</v>
      </c>
      <c r="G39" s="141">
        <f t="shared" si="7"/>
        <v>0</v>
      </c>
    </row>
    <row r="40" spans="1:7" ht="12.9" customHeight="1">
      <c r="A40" s="145"/>
      <c r="B40" s="146"/>
      <c r="C40" s="147"/>
      <c r="D40" s="148"/>
      <c r="E40" s="148"/>
      <c r="F40" s="136"/>
      <c r="G40" s="137"/>
    </row>
    <row r="41" spans="1:7" ht="12.9" customHeight="1">
      <c r="A41" s="159" t="s">
        <v>82</v>
      </c>
      <c r="B41" s="160"/>
      <c r="C41" s="160"/>
      <c r="D41" s="160"/>
      <c r="E41" s="160"/>
      <c r="F41" s="135"/>
      <c r="G41" s="138"/>
    </row>
    <row r="42" spans="1:7" ht="12.9" customHeight="1">
      <c r="A42" s="150" t="s">
        <v>83</v>
      </c>
      <c r="B42" s="151"/>
      <c r="C42" s="151"/>
      <c r="D42" s="152"/>
      <c r="E42" s="152"/>
      <c r="F42" s="135"/>
      <c r="G42" s="138"/>
    </row>
    <row r="43" spans="1:7" ht="12.9" customHeight="1">
      <c r="A43" s="150"/>
      <c r="B43" s="151"/>
      <c r="C43" s="151"/>
      <c r="D43" s="152"/>
      <c r="E43" s="152"/>
      <c r="F43" s="135"/>
      <c r="G43" s="138"/>
    </row>
    <row r="44" spans="1:7" ht="12.9" customHeight="1">
      <c r="A44" s="150" t="s">
        <v>88</v>
      </c>
      <c r="B44" s="151"/>
      <c r="C44" s="151"/>
      <c r="D44" s="152"/>
      <c r="E44" s="152"/>
      <c r="F44" s="135"/>
      <c r="G44" s="138"/>
    </row>
    <row r="45" spans="1:7" ht="12.9" customHeight="1">
      <c r="A45" s="150" t="s">
        <v>89</v>
      </c>
      <c r="B45" s="151"/>
      <c r="C45" s="151"/>
      <c r="D45" s="151"/>
      <c r="E45" s="153"/>
      <c r="F45" s="5"/>
      <c r="G45" s="6"/>
    </row>
    <row r="46" spans="1:7" ht="12.9" customHeight="1">
      <c r="A46" s="154"/>
      <c r="B46" s="155"/>
      <c r="C46" s="151"/>
      <c r="D46" s="155"/>
      <c r="E46" s="153"/>
      <c r="F46" s="79"/>
      <c r="G46" s="7"/>
    </row>
    <row r="47" spans="1:7" ht="12.9" customHeight="1">
      <c r="A47" s="156" t="s">
        <v>84</v>
      </c>
      <c r="B47" s="151" t="s">
        <v>93</v>
      </c>
      <c r="C47" s="151"/>
      <c r="D47" s="151"/>
      <c r="E47" s="153" t="s">
        <v>86</v>
      </c>
      <c r="F47" s="80"/>
      <c r="G47" s="6"/>
    </row>
    <row r="48" spans="1:7" ht="12.9" customHeight="1">
      <c r="A48" s="150"/>
      <c r="B48" s="151"/>
      <c r="C48" s="151"/>
      <c r="D48" s="151"/>
      <c r="E48" s="149" t="s">
        <v>87</v>
      </c>
      <c r="F48" s="80"/>
      <c r="G48" s="6"/>
    </row>
    <row r="49" spans="1:7" ht="12.9" customHeight="1">
      <c r="A49" s="154" t="s">
        <v>85</v>
      </c>
      <c r="B49" s="417" t="s">
        <v>92</v>
      </c>
      <c r="C49" s="417"/>
      <c r="D49" s="155"/>
      <c r="E49" s="153"/>
      <c r="F49" s="79"/>
      <c r="G49" s="7"/>
    </row>
    <row r="50" spans="1:7" ht="12.9" customHeight="1">
      <c r="A50" s="143"/>
      <c r="B50" s="144"/>
      <c r="C50" s="142"/>
      <c r="D50" s="142"/>
      <c r="E50" s="144"/>
      <c r="F50" s="79"/>
      <c r="G50" s="99"/>
    </row>
    <row r="51" spans="1:7" ht="12.9" customHeight="1" thickBot="1">
      <c r="A51" s="8"/>
      <c r="B51" s="10"/>
      <c r="C51" s="10"/>
      <c r="D51" s="10"/>
      <c r="E51" s="10"/>
      <c r="F51" s="10"/>
      <c r="G51" s="9"/>
    </row>
    <row r="52" spans="1:7" ht="12.9" customHeight="1" thickBot="1">
      <c r="A52" s="157" t="s">
        <v>90</v>
      </c>
      <c r="B52" s="11"/>
      <c r="C52" s="11"/>
      <c r="D52" s="11"/>
      <c r="E52" s="11"/>
      <c r="F52" s="11"/>
      <c r="G52" s="114"/>
    </row>
    <row r="53" spans="1:7" ht="12.9" customHeight="1">
      <c r="A53" s="12"/>
      <c r="B53" s="12"/>
      <c r="C53" s="12"/>
      <c r="D53" s="12"/>
      <c r="E53" s="12"/>
      <c r="F53" s="12"/>
      <c r="G53" s="12"/>
    </row>
    <row r="54" spans="1:7" ht="12.9" customHeight="1">
      <c r="A54" s="12"/>
      <c r="B54" s="12"/>
      <c r="C54" s="12"/>
      <c r="D54" s="12"/>
      <c r="E54" s="12"/>
      <c r="F54" s="12"/>
      <c r="G54" s="12"/>
    </row>
    <row r="55" spans="1:7" ht="12.9" customHeight="1">
      <c r="A55" s="12"/>
      <c r="B55" s="12"/>
      <c r="C55" s="12"/>
      <c r="D55" s="12"/>
      <c r="E55" s="12"/>
      <c r="F55" s="12"/>
      <c r="G55" s="12"/>
    </row>
    <row r="56" spans="1:7" ht="12.9" customHeight="1">
      <c r="A56" s="12"/>
      <c r="B56" s="12"/>
      <c r="C56" s="12"/>
      <c r="D56" s="12"/>
      <c r="E56" s="12"/>
      <c r="F56" s="12"/>
      <c r="G56" s="12"/>
    </row>
    <row r="57" spans="1:7" ht="12.9" customHeight="1">
      <c r="A57" s="12"/>
      <c r="B57" s="12"/>
      <c r="C57" s="12"/>
      <c r="D57" s="12"/>
      <c r="E57" s="12"/>
      <c r="F57" s="12"/>
      <c r="G57" s="12"/>
    </row>
    <row r="58" spans="1:7" ht="12.9" customHeight="1">
      <c r="A58" s="12"/>
      <c r="B58" s="12"/>
      <c r="C58" s="12"/>
      <c r="D58" s="12"/>
      <c r="E58" s="12"/>
      <c r="F58" s="12"/>
      <c r="G58" s="12"/>
    </row>
    <row r="59" spans="1:7" ht="12.9" customHeight="1">
      <c r="A59" s="12"/>
      <c r="B59" s="12"/>
      <c r="C59" s="12"/>
      <c r="D59" s="12"/>
      <c r="E59" s="12"/>
      <c r="F59" s="12"/>
      <c r="G59" s="12"/>
    </row>
    <row r="60" spans="1:7" ht="12.9" customHeight="1" outlineLevel="1">
      <c r="A60" s="12"/>
      <c r="B60" s="31">
        <v>41091</v>
      </c>
      <c r="C60" s="32">
        <v>1</v>
      </c>
      <c r="D60" s="32"/>
      <c r="E60" s="12"/>
      <c r="F60" s="12"/>
      <c r="G60" s="12"/>
    </row>
    <row r="61" spans="1:7" ht="12.9" customHeight="1" outlineLevel="1">
      <c r="A61" s="12"/>
      <c r="B61" s="31">
        <v>41122</v>
      </c>
      <c r="C61" s="32">
        <v>2</v>
      </c>
      <c r="D61" s="32"/>
      <c r="E61" s="12"/>
      <c r="F61" s="12"/>
      <c r="G61" s="12"/>
    </row>
    <row r="62" spans="1:7" ht="12.9" customHeight="1" outlineLevel="1">
      <c r="A62" s="12"/>
      <c r="B62" s="31">
        <v>41153</v>
      </c>
      <c r="C62" s="32">
        <v>3</v>
      </c>
      <c r="D62" s="32"/>
      <c r="E62" s="12"/>
      <c r="F62" s="12"/>
      <c r="G62" s="12"/>
    </row>
    <row r="63" spans="1:7" ht="12.9" customHeight="1" outlineLevel="1">
      <c r="A63" s="12"/>
      <c r="B63" s="31">
        <v>41183</v>
      </c>
      <c r="C63" s="32">
        <v>4</v>
      </c>
      <c r="D63" s="32"/>
      <c r="E63" s="12"/>
      <c r="F63" s="12"/>
      <c r="G63" s="12"/>
    </row>
    <row r="64" spans="1:7" ht="12.9" customHeight="1" outlineLevel="1">
      <c r="A64" s="12"/>
      <c r="B64" s="31">
        <v>41214</v>
      </c>
      <c r="C64" s="32">
        <v>5</v>
      </c>
      <c r="D64" s="32"/>
      <c r="E64" s="12"/>
      <c r="F64" s="12"/>
      <c r="G64" s="12"/>
    </row>
    <row r="65" spans="1:7" ht="12.9" customHeight="1" outlineLevel="1">
      <c r="A65" s="12"/>
      <c r="B65" s="31">
        <v>41244</v>
      </c>
      <c r="C65" s="32">
        <v>6</v>
      </c>
      <c r="D65" s="32"/>
      <c r="E65" s="12"/>
      <c r="F65" s="12"/>
      <c r="G65" s="12"/>
    </row>
    <row r="66" spans="1:7" ht="12.9" customHeight="1" outlineLevel="1">
      <c r="A66" s="12"/>
      <c r="B66" s="31">
        <v>41275</v>
      </c>
      <c r="C66" s="32">
        <v>7</v>
      </c>
      <c r="D66" s="32"/>
      <c r="E66" s="12"/>
      <c r="F66" s="12"/>
      <c r="G66" s="12"/>
    </row>
    <row r="67" spans="1:7" ht="12.9" customHeight="1" outlineLevel="1">
      <c r="A67" s="12"/>
      <c r="B67" s="31">
        <v>41306</v>
      </c>
      <c r="C67" s="32">
        <v>8</v>
      </c>
      <c r="D67" s="32"/>
      <c r="E67" s="12"/>
      <c r="F67" s="12"/>
      <c r="G67" s="12"/>
    </row>
    <row r="68" spans="1:7" ht="12.9" customHeight="1" outlineLevel="1">
      <c r="A68" s="12"/>
      <c r="B68" s="31">
        <v>41334</v>
      </c>
      <c r="C68" s="32">
        <v>9</v>
      </c>
      <c r="D68" s="32"/>
      <c r="E68" s="12"/>
      <c r="F68" s="12"/>
      <c r="G68" s="12"/>
    </row>
    <row r="69" spans="1:7" ht="12.9" customHeight="1" outlineLevel="1">
      <c r="A69" s="12"/>
      <c r="B69" s="31">
        <v>41365</v>
      </c>
      <c r="C69" s="32">
        <v>10</v>
      </c>
      <c r="D69" s="32"/>
      <c r="E69" s="12"/>
      <c r="F69" s="12"/>
      <c r="G69" s="12"/>
    </row>
    <row r="70" spans="1:7" ht="12.9" customHeight="1" outlineLevel="1">
      <c r="A70" s="12"/>
      <c r="B70" s="31">
        <v>41395</v>
      </c>
      <c r="C70" s="32">
        <v>11</v>
      </c>
      <c r="D70" s="32"/>
      <c r="E70" s="12"/>
      <c r="F70" s="12"/>
      <c r="G70" s="12"/>
    </row>
    <row r="71" spans="1:7" ht="12.9" customHeight="1" outlineLevel="1">
      <c r="A71" s="12"/>
      <c r="B71" s="31">
        <v>41426</v>
      </c>
      <c r="C71" s="32">
        <v>12</v>
      </c>
      <c r="D71" s="32"/>
      <c r="E71" s="12"/>
      <c r="F71" s="12"/>
      <c r="G71" s="12"/>
    </row>
    <row r="72" spans="1:7" ht="12.9" customHeight="1" outlineLevel="1">
      <c r="A72" s="12"/>
      <c r="B72" s="158" t="s">
        <v>91</v>
      </c>
      <c r="C72" s="32">
        <v>13</v>
      </c>
      <c r="D72" s="32"/>
      <c r="E72" s="12"/>
      <c r="F72" s="12"/>
      <c r="G72" s="12"/>
    </row>
    <row r="73" spans="1:7" ht="12.9" customHeight="1">
      <c r="A73" s="12"/>
      <c r="B73" s="31"/>
      <c r="C73" s="32"/>
      <c r="D73" s="32"/>
      <c r="E73" s="12"/>
      <c r="F73" s="12"/>
      <c r="G73" s="12"/>
    </row>
    <row r="74" spans="1:7" ht="12.9" customHeight="1">
      <c r="A74" s="12"/>
      <c r="B74" s="31"/>
      <c r="C74" s="32"/>
      <c r="D74" s="32"/>
      <c r="E74" s="12"/>
      <c r="F74" s="12"/>
      <c r="G74" s="12"/>
    </row>
    <row r="75" spans="1:7" ht="12.9" customHeight="1">
      <c r="A75" s="12"/>
      <c r="B75" s="31"/>
      <c r="C75" s="32"/>
      <c r="D75" s="32"/>
      <c r="E75" s="12"/>
      <c r="F75" s="12"/>
      <c r="G75" s="12"/>
    </row>
    <row r="76" spans="1:7" ht="12.9" customHeight="1">
      <c r="A76" s="12"/>
      <c r="B76" s="31"/>
      <c r="C76" s="32"/>
      <c r="D76" s="32"/>
      <c r="E76" s="12"/>
      <c r="F76" s="12"/>
      <c r="G76" s="12"/>
    </row>
    <row r="77" spans="1:7" ht="12.9" customHeight="1">
      <c r="A77" s="12"/>
      <c r="B77" s="31"/>
      <c r="C77" s="32"/>
      <c r="D77" s="32"/>
      <c r="E77" s="12"/>
      <c r="F77" s="12"/>
      <c r="G77" s="12"/>
    </row>
    <row r="78" spans="1:7" ht="12.9" customHeight="1">
      <c r="A78" s="12"/>
      <c r="B78" s="31"/>
      <c r="C78" s="32"/>
      <c r="D78" s="32"/>
      <c r="E78" s="12"/>
      <c r="F78" s="12"/>
      <c r="G78" s="12"/>
    </row>
    <row r="79" spans="1:7" ht="12.9" customHeight="1">
      <c r="A79" s="12"/>
      <c r="B79" s="31"/>
      <c r="C79" s="32"/>
      <c r="D79" s="32"/>
      <c r="E79" s="12"/>
      <c r="F79" s="12"/>
      <c r="G79" s="12"/>
    </row>
    <row r="80" spans="1:7" ht="12.9" customHeight="1">
      <c r="A80" s="12"/>
      <c r="B80" s="31"/>
      <c r="C80" s="32"/>
      <c r="D80" s="32"/>
      <c r="E80" s="12"/>
      <c r="F80" s="12"/>
      <c r="G80" s="12"/>
    </row>
    <row r="81" spans="1:7" ht="12.9" customHeight="1">
      <c r="A81" s="12"/>
      <c r="B81" s="31"/>
      <c r="C81" s="32"/>
      <c r="D81" s="32"/>
      <c r="E81" s="12"/>
      <c r="F81" s="12"/>
      <c r="G81" s="12"/>
    </row>
    <row r="82" spans="1:7" ht="12.9" customHeight="1">
      <c r="A82" s="12"/>
      <c r="B82" s="31"/>
      <c r="C82" s="32"/>
      <c r="D82" s="32"/>
      <c r="E82" s="12"/>
      <c r="F82" s="12"/>
      <c r="G82" s="12"/>
    </row>
    <row r="83" spans="1:7" ht="12.9" customHeight="1">
      <c r="B83" s="31"/>
      <c r="C83" s="32"/>
      <c r="D83" s="32"/>
    </row>
    <row r="84" spans="1:7" ht="12.9" customHeight="1">
      <c r="B84" s="31"/>
      <c r="C84" s="32"/>
      <c r="D84" s="32"/>
    </row>
    <row r="85" spans="1:7" ht="12.9" customHeight="1">
      <c r="B85" s="83"/>
      <c r="C85" s="32"/>
      <c r="D85" s="32"/>
    </row>
  </sheetData>
  <mergeCells count="11">
    <mergeCell ref="B49:C49"/>
    <mergeCell ref="A12:G12"/>
    <mergeCell ref="A1:G1"/>
    <mergeCell ref="A2:G2"/>
    <mergeCell ref="A11:G11"/>
    <mergeCell ref="F7:G7"/>
    <mergeCell ref="F8:G8"/>
    <mergeCell ref="A9:B9"/>
    <mergeCell ref="A10:B10"/>
    <mergeCell ref="A3:G3"/>
    <mergeCell ref="A5:G5"/>
  </mergeCells>
  <phoneticPr fontId="2" type="noConversion"/>
  <dataValidations count="1">
    <dataValidation type="list" allowBlank="1" showInputMessage="1" showErrorMessage="1" prompt="MUST Pick from Drop-Down List" sqref="F9">
      <formula1>$B$60:$B$72</formula1>
    </dataValidation>
  </dataValidations>
  <printOptions horizontalCentered="1"/>
  <pageMargins left="0.5" right="0.5" top="0.5" bottom="0.5" header="0" footer="0"/>
  <pageSetup scale="80"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81"/>
  <sheetViews>
    <sheetView showGridLines="0" zoomScaleNormal="100" workbookViewId="0">
      <selection activeCell="E13" sqref="E13"/>
    </sheetView>
  </sheetViews>
  <sheetFormatPr defaultColWidth="9.109375" defaultRowHeight="12.9" customHeight="1" outlineLevelRow="1"/>
  <cols>
    <col min="1" max="1" width="37" style="170" customWidth="1"/>
    <col min="2" max="8" width="14.88671875" style="170" customWidth="1"/>
    <col min="9" max="9" width="13.6640625" style="170" customWidth="1"/>
    <col min="10" max="10" width="11.33203125" style="192" customWidth="1"/>
    <col min="11" max="16384" width="9.109375" style="170"/>
  </cols>
  <sheetData>
    <row r="1" spans="1:11" ht="13.8">
      <c r="A1" s="168" t="s">
        <v>95</v>
      </c>
      <c r="B1" s="169"/>
      <c r="C1" s="416" t="s">
        <v>213</v>
      </c>
      <c r="D1" s="443"/>
      <c r="E1" s="443"/>
      <c r="F1" s="169"/>
      <c r="G1" s="169"/>
      <c r="H1" s="219"/>
      <c r="I1" s="169"/>
      <c r="J1" s="170"/>
    </row>
    <row r="2" spans="1:11" ht="13.8">
      <c r="A2" s="168" t="s">
        <v>113</v>
      </c>
      <c r="B2" s="169"/>
      <c r="C2" s="443"/>
      <c r="D2" s="443"/>
      <c r="E2" s="416"/>
      <c r="G2" s="171"/>
      <c r="H2" s="172"/>
      <c r="I2" s="169"/>
      <c r="J2" s="170"/>
    </row>
    <row r="3" spans="1:11" ht="25.8">
      <c r="A3" s="237" t="s">
        <v>100</v>
      </c>
      <c r="B3" s="173"/>
      <c r="C3" s="174"/>
      <c r="D3" s="174"/>
      <c r="G3" s="171"/>
      <c r="H3" s="175"/>
      <c r="I3" s="174"/>
      <c r="J3" s="170"/>
    </row>
    <row r="4" spans="1:11" ht="14.4" thickBot="1">
      <c r="A4" s="174"/>
      <c r="B4" s="174"/>
      <c r="C4" s="174"/>
      <c r="D4" s="174"/>
      <c r="E4" s="174"/>
      <c r="F4" s="174"/>
      <c r="G4" s="174"/>
      <c r="H4" s="220"/>
      <c r="I4" s="174"/>
      <c r="J4" s="174"/>
      <c r="K4" s="174"/>
    </row>
    <row r="5" spans="1:11" ht="13.8">
      <c r="A5" s="176" t="s">
        <v>96</v>
      </c>
      <c r="B5" s="177">
        <v>12345</v>
      </c>
      <c r="C5" s="178"/>
      <c r="D5" s="179"/>
      <c r="E5" s="241" t="s">
        <v>30</v>
      </c>
      <c r="F5" s="381">
        <v>43191</v>
      </c>
      <c r="G5" s="242">
        <f>VLOOKUP(F5,B56:C68,2)</f>
        <v>10</v>
      </c>
      <c r="H5" s="221"/>
      <c r="J5" s="170"/>
    </row>
    <row r="6" spans="1:11" ht="14.4" thickBot="1">
      <c r="A6" s="180" t="s">
        <v>97</v>
      </c>
      <c r="B6" s="181" t="s">
        <v>210</v>
      </c>
      <c r="C6" s="182"/>
      <c r="D6" s="179"/>
      <c r="E6" s="183" t="s">
        <v>33</v>
      </c>
      <c r="F6" s="184" t="s">
        <v>34</v>
      </c>
      <c r="G6" s="185"/>
      <c r="H6" s="221"/>
      <c r="J6" s="170"/>
    </row>
    <row r="7" spans="1:11" ht="13.8">
      <c r="A7" s="186" t="s">
        <v>54</v>
      </c>
      <c r="B7" s="187" t="s">
        <v>61</v>
      </c>
      <c r="C7" s="182"/>
      <c r="D7" s="179"/>
      <c r="E7" s="188"/>
      <c r="F7" s="188"/>
      <c r="G7" s="188"/>
      <c r="H7" s="221"/>
      <c r="J7" s="170"/>
    </row>
    <row r="8" spans="1:11" ht="13.8">
      <c r="A8" s="180" t="s">
        <v>59</v>
      </c>
      <c r="B8" s="181" t="s">
        <v>211</v>
      </c>
      <c r="C8" s="182"/>
      <c r="D8" s="179"/>
      <c r="E8" s="189"/>
      <c r="F8" s="189"/>
      <c r="G8" s="189"/>
      <c r="H8" s="221"/>
      <c r="J8" s="170"/>
    </row>
    <row r="9" spans="1:11" ht="13.8">
      <c r="A9" s="180" t="s">
        <v>98</v>
      </c>
      <c r="B9" s="181" t="s">
        <v>212</v>
      </c>
      <c r="C9" s="182"/>
      <c r="D9" s="179"/>
      <c r="E9" s="189"/>
      <c r="F9" s="189"/>
      <c r="G9" s="189"/>
      <c r="H9" s="221"/>
      <c r="J9" s="170"/>
    </row>
    <row r="10" spans="1:11" ht="14.4" thickBot="1">
      <c r="A10" s="190" t="s">
        <v>99</v>
      </c>
      <c r="B10" s="371" t="s">
        <v>130</v>
      </c>
      <c r="C10" s="372"/>
      <c r="D10" s="191"/>
      <c r="E10" s="189"/>
      <c r="F10" s="189"/>
      <c r="G10" s="189"/>
      <c r="H10" s="221"/>
      <c r="J10" s="170"/>
    </row>
    <row r="11" spans="1:11" ht="12.9" customHeight="1">
      <c r="D11" s="191"/>
    </row>
    <row r="12" spans="1:11" ht="12.9" customHeight="1" thickBot="1">
      <c r="A12" s="438" t="s">
        <v>9</v>
      </c>
      <c r="B12" s="438"/>
      <c r="C12" s="438"/>
      <c r="D12" s="438"/>
      <c r="E12" s="438"/>
      <c r="F12" s="438"/>
      <c r="G12" s="438"/>
      <c r="H12" s="193"/>
      <c r="I12" s="192"/>
    </row>
    <row r="13" spans="1:11" ht="41.4">
      <c r="A13" s="166" t="s">
        <v>101</v>
      </c>
      <c r="B13" s="162" t="s">
        <v>190</v>
      </c>
      <c r="C13" s="162" t="s">
        <v>191</v>
      </c>
      <c r="D13" s="162" t="s">
        <v>192</v>
      </c>
      <c r="E13" s="384" t="s">
        <v>215</v>
      </c>
      <c r="F13" s="162" t="s">
        <v>194</v>
      </c>
      <c r="G13" s="162" t="s">
        <v>102</v>
      </c>
      <c r="H13" s="163" t="s">
        <v>4</v>
      </c>
    </row>
    <row r="14" spans="1:11" ht="26.25" customHeight="1">
      <c r="A14" s="227" t="s">
        <v>106</v>
      </c>
      <c r="B14" s="164" t="s">
        <v>103</v>
      </c>
      <c r="C14" s="164" t="s">
        <v>103</v>
      </c>
      <c r="D14" s="164" t="s">
        <v>104</v>
      </c>
      <c r="E14" s="385" t="s">
        <v>196</v>
      </c>
      <c r="F14" s="165" t="s">
        <v>195</v>
      </c>
      <c r="G14" s="165" t="s">
        <v>105</v>
      </c>
      <c r="H14" s="236"/>
      <c r="K14" s="167"/>
    </row>
    <row r="15" spans="1:11" s="195" customFormat="1" ht="24.9" customHeight="1">
      <c r="A15" s="229" t="s">
        <v>108</v>
      </c>
      <c r="B15" s="247">
        <f>+'SUD - NNR Budget'!E14</f>
        <v>719268.25</v>
      </c>
      <c r="C15" s="247">
        <f>+'SUD - NNR Budget'!F14</f>
        <v>141086.29999999999</v>
      </c>
      <c r="D15" s="247">
        <f>+'SUD - NNR Budget'!G14</f>
        <v>80500</v>
      </c>
      <c r="E15" s="387">
        <f>+'SUD - NNR Budget'!H14</f>
        <v>100000</v>
      </c>
      <c r="F15" s="248"/>
      <c r="G15" s="248"/>
      <c r="H15" s="233">
        <f>SUM(B15:G15)</f>
        <v>1040854.55</v>
      </c>
      <c r="I15" s="194"/>
      <c r="J15" s="194"/>
    </row>
    <row r="16" spans="1:11" s="255" customFormat="1" ht="24.9" customHeight="1">
      <c r="A16" s="251" t="s">
        <v>109</v>
      </c>
      <c r="B16" s="252">
        <f>+'SUD - NNR Budget'!E15</f>
        <v>14815</v>
      </c>
      <c r="C16" s="252">
        <f>+'SUD - NNR Budget'!F15</f>
        <v>2906</v>
      </c>
      <c r="D16" s="252">
        <f>+'SUD - NNR Budget'!G17</f>
        <v>1150</v>
      </c>
      <c r="E16" s="383" t="s">
        <v>112</v>
      </c>
      <c r="F16" s="253"/>
      <c r="G16" s="253"/>
      <c r="H16" s="254">
        <f t="shared" ref="H16" si="0">SUM(B16:G16)</f>
        <v>18871</v>
      </c>
    </row>
    <row r="17" spans="1:9" s="258" customFormat="1" ht="26.25" customHeight="1">
      <c r="A17" s="256" t="s">
        <v>110</v>
      </c>
      <c r="B17" s="243">
        <f>IF(B15&gt;0,B15/B16, 0)</f>
        <v>48.55</v>
      </c>
      <c r="C17" s="243">
        <f t="shared" ref="C17:G17" si="1">IF(C15&gt;0,C15/C16, 0)</f>
        <v>48.55</v>
      </c>
      <c r="D17" s="243">
        <f t="shared" si="1"/>
        <v>70</v>
      </c>
      <c r="E17" s="243"/>
      <c r="F17" s="243">
        <f t="shared" si="1"/>
        <v>0</v>
      </c>
      <c r="G17" s="243">
        <f t="shared" si="1"/>
        <v>0</v>
      </c>
      <c r="H17" s="257" t="s">
        <v>112</v>
      </c>
    </row>
    <row r="18" spans="1:9" ht="12.9" customHeight="1">
      <c r="A18" s="228" t="s">
        <v>107</v>
      </c>
      <c r="B18" s="197"/>
      <c r="C18" s="197"/>
      <c r="D18" s="197"/>
      <c r="E18" s="198"/>
      <c r="F18" s="198"/>
      <c r="G18" s="198"/>
      <c r="H18" s="199"/>
      <c r="I18" s="192"/>
    </row>
    <row r="19" spans="1:9" s="250" customFormat="1" ht="24.9" customHeight="1">
      <c r="A19" s="249" t="s">
        <v>25</v>
      </c>
      <c r="B19" s="259">
        <v>1156</v>
      </c>
      <c r="C19" s="259">
        <v>283</v>
      </c>
      <c r="D19" s="259">
        <v>54</v>
      </c>
      <c r="E19" s="260"/>
      <c r="F19" s="260"/>
      <c r="G19" s="260"/>
      <c r="H19" s="196">
        <f>SUM(B19:G19)</f>
        <v>1493</v>
      </c>
    </row>
    <row r="20" spans="1:9" s="258" customFormat="1" ht="24.9" customHeight="1">
      <c r="A20" s="261" t="s">
        <v>5</v>
      </c>
      <c r="B20" s="243">
        <f>+B17*B19</f>
        <v>56123.799999999996</v>
      </c>
      <c r="C20" s="243">
        <f t="shared" ref="C20:G20" si="2">+C17*C19</f>
        <v>13739.65</v>
      </c>
      <c r="D20" s="243">
        <f t="shared" si="2"/>
        <v>3780</v>
      </c>
      <c r="E20" s="386">
        <v>30000</v>
      </c>
      <c r="F20" s="243">
        <f t="shared" si="2"/>
        <v>0</v>
      </c>
      <c r="G20" s="243">
        <f t="shared" si="2"/>
        <v>0</v>
      </c>
      <c r="H20" s="233">
        <f>SUM(B20:G20)</f>
        <v>103643.45</v>
      </c>
    </row>
    <row r="21" spans="1:9" s="250" customFormat="1" ht="24.9" customHeight="1">
      <c r="A21" s="249" t="s">
        <v>26</v>
      </c>
      <c r="B21" s="262">
        <v>11460</v>
      </c>
      <c r="C21" s="262">
        <v>2403</v>
      </c>
      <c r="D21" s="262">
        <f>918+104</f>
        <v>1022</v>
      </c>
      <c r="E21" s="263"/>
      <c r="F21" s="263"/>
      <c r="G21" s="263"/>
      <c r="H21" s="196">
        <f>SUM(B21:G21)</f>
        <v>14885</v>
      </c>
    </row>
    <row r="22" spans="1:9" s="258" customFormat="1" ht="24.9" customHeight="1">
      <c r="A22" s="261" t="s">
        <v>21</v>
      </c>
      <c r="B22" s="243">
        <f>+B17*B21</f>
        <v>556383</v>
      </c>
      <c r="C22" s="243">
        <f t="shared" ref="C22:G22" si="3">+C17*C21</f>
        <v>116665.65</v>
      </c>
      <c r="D22" s="243">
        <f t="shared" si="3"/>
        <v>71540</v>
      </c>
      <c r="E22" s="386">
        <f>'DMC -ODS List'!H23</f>
        <v>30000</v>
      </c>
      <c r="F22" s="243">
        <f t="shared" si="3"/>
        <v>0</v>
      </c>
      <c r="G22" s="243">
        <f t="shared" si="3"/>
        <v>0</v>
      </c>
      <c r="H22" s="233">
        <f>SUM(B22:G22)</f>
        <v>774588.65</v>
      </c>
    </row>
    <row r="23" spans="1:9" ht="12.9" customHeight="1">
      <c r="A23" s="228" t="s">
        <v>27</v>
      </c>
      <c r="B23" s="238"/>
      <c r="C23" s="238"/>
      <c r="D23" s="238"/>
      <c r="E23" s="238"/>
      <c r="F23" s="238"/>
      <c r="G23" s="238"/>
      <c r="H23" s="239"/>
    </row>
    <row r="24" spans="1:9" s="265" customFormat="1" ht="13.8">
      <c r="A24" s="264" t="s">
        <v>16</v>
      </c>
      <c r="B24" s="244">
        <v>10753</v>
      </c>
      <c r="C24" s="244">
        <v>1521</v>
      </c>
      <c r="D24" s="244"/>
      <c r="E24" s="244"/>
      <c r="F24" s="244"/>
      <c r="G24" s="244"/>
      <c r="H24" s="234">
        <f>SUM(B24:G24)</f>
        <v>12274</v>
      </c>
    </row>
    <row r="25" spans="1:9" s="265" customFormat="1" ht="13.8">
      <c r="A25" s="264" t="s">
        <v>17</v>
      </c>
      <c r="B25" s="244">
        <v>10346</v>
      </c>
      <c r="C25" s="244">
        <v>2134</v>
      </c>
      <c r="D25" s="244"/>
      <c r="E25" s="244"/>
      <c r="F25" s="244"/>
      <c r="G25" s="244"/>
      <c r="H25" s="234">
        <f t="shared" ref="H25:H27" si="4">SUM(B25:G25)</f>
        <v>12480</v>
      </c>
    </row>
    <row r="26" spans="1:9" s="265" customFormat="1" ht="13.8">
      <c r="A26" s="264" t="s">
        <v>18</v>
      </c>
      <c r="B26" s="244">
        <v>50621</v>
      </c>
      <c r="C26" s="244">
        <v>10740</v>
      </c>
      <c r="D26" s="244"/>
      <c r="E26" s="244"/>
      <c r="F26" s="244"/>
      <c r="G26" s="244"/>
      <c r="H26" s="234">
        <f t="shared" si="4"/>
        <v>61361</v>
      </c>
    </row>
    <row r="27" spans="1:9" s="265" customFormat="1" ht="13.8">
      <c r="A27" s="264" t="s">
        <v>19</v>
      </c>
      <c r="B27" s="244">
        <v>49621</v>
      </c>
      <c r="C27" s="244">
        <v>8118</v>
      </c>
      <c r="D27" s="244"/>
      <c r="E27" s="244"/>
      <c r="F27" s="244"/>
      <c r="G27" s="244"/>
      <c r="H27" s="234">
        <f t="shared" si="4"/>
        <v>57739</v>
      </c>
    </row>
    <row r="28" spans="1:9" s="265" customFormat="1" ht="14.4" thickBot="1">
      <c r="A28" s="266" t="s">
        <v>24</v>
      </c>
      <c r="B28" s="267">
        <f>B26+B27</f>
        <v>100242</v>
      </c>
      <c r="C28" s="267">
        <f t="shared" ref="C28:F28" si="5">C26+C27</f>
        <v>18858</v>
      </c>
      <c r="D28" s="267">
        <f t="shared" si="5"/>
        <v>0</v>
      </c>
      <c r="E28" s="267">
        <f t="shared" si="5"/>
        <v>0</v>
      </c>
      <c r="F28" s="267">
        <f t="shared" si="5"/>
        <v>0</v>
      </c>
      <c r="G28" s="267">
        <f t="shared" ref="G28" si="6">G26+G27</f>
        <v>0</v>
      </c>
      <c r="H28" s="235">
        <f>SUM(B28:G28)</f>
        <v>119100</v>
      </c>
    </row>
    <row r="29" spans="1:9" ht="12.9" customHeight="1">
      <c r="A29" s="228" t="s">
        <v>114</v>
      </c>
      <c r="B29" s="197"/>
      <c r="C29" s="197"/>
      <c r="D29" s="197"/>
      <c r="E29" s="198"/>
      <c r="F29" s="198"/>
      <c r="G29" s="198"/>
      <c r="H29" s="199"/>
      <c r="I29" s="192"/>
    </row>
    <row r="30" spans="1:9" s="265" customFormat="1" ht="12.9" customHeight="1">
      <c r="A30" s="268" t="s">
        <v>111</v>
      </c>
      <c r="B30" s="269">
        <f>B15-B22</f>
        <v>162885.25</v>
      </c>
      <c r="C30" s="269">
        <f t="shared" ref="C30:H30" si="7">C15-C22</f>
        <v>24420.649999999994</v>
      </c>
      <c r="D30" s="269">
        <f t="shared" si="7"/>
        <v>8960</v>
      </c>
      <c r="E30" s="269">
        <f t="shared" si="7"/>
        <v>70000</v>
      </c>
      <c r="F30" s="269">
        <f t="shared" si="7"/>
        <v>0</v>
      </c>
      <c r="G30" s="269">
        <f t="shared" si="7"/>
        <v>0</v>
      </c>
      <c r="H30" s="270">
        <f t="shared" si="7"/>
        <v>266265.90000000002</v>
      </c>
    </row>
    <row r="31" spans="1:9" s="275" customFormat="1" ht="12.9" customHeight="1">
      <c r="A31" s="271" t="s">
        <v>115</v>
      </c>
      <c r="B31" s="272">
        <v>1156</v>
      </c>
      <c r="C31" s="272">
        <v>283</v>
      </c>
      <c r="D31" s="272">
        <v>54</v>
      </c>
      <c r="E31" s="273"/>
      <c r="F31" s="273"/>
      <c r="G31" s="273"/>
      <c r="H31" s="274">
        <f>SUM(B31:G31)</f>
        <v>1493</v>
      </c>
    </row>
    <row r="32" spans="1:9" s="275" customFormat="1" ht="12.9" customHeight="1">
      <c r="A32" s="271" t="s">
        <v>28</v>
      </c>
      <c r="B32" s="276">
        <v>11460</v>
      </c>
      <c r="C32" s="276">
        <v>2403</v>
      </c>
      <c r="D32" s="276">
        <v>1022</v>
      </c>
      <c r="E32" s="277"/>
      <c r="F32" s="277"/>
      <c r="G32" s="277"/>
      <c r="H32" s="274">
        <f t="shared" ref="H32:H34" si="8">SUM(B32:G32)</f>
        <v>14885</v>
      </c>
    </row>
    <row r="33" spans="1:8" s="275" customFormat="1" ht="12.9" customHeight="1">
      <c r="A33" s="271" t="s">
        <v>23</v>
      </c>
      <c r="B33" s="272">
        <v>1156</v>
      </c>
      <c r="C33" s="272">
        <v>283</v>
      </c>
      <c r="D33" s="272">
        <v>54</v>
      </c>
      <c r="E33" s="273"/>
      <c r="F33" s="273"/>
      <c r="G33" s="273"/>
      <c r="H33" s="274">
        <f t="shared" si="8"/>
        <v>1493</v>
      </c>
    </row>
    <row r="34" spans="1:8" s="275" customFormat="1" ht="12.9" customHeight="1">
      <c r="A34" s="271" t="s">
        <v>15</v>
      </c>
      <c r="B34" s="272">
        <v>11460</v>
      </c>
      <c r="C34" s="272">
        <v>2403</v>
      </c>
      <c r="D34" s="272">
        <v>1022</v>
      </c>
      <c r="E34" s="273"/>
      <c r="F34" s="273"/>
      <c r="G34" s="273"/>
      <c r="H34" s="274">
        <f t="shared" si="8"/>
        <v>14885</v>
      </c>
    </row>
    <row r="35" spans="1:8" ht="12.9" customHeight="1">
      <c r="A35" s="200" t="s">
        <v>6</v>
      </c>
      <c r="B35" s="201">
        <f>IF(B22&gt;0,B22/B15,0)</f>
        <v>0.7735403307458657</v>
      </c>
      <c r="C35" s="201">
        <f>IF(C22&gt;0,C22/C15,0)</f>
        <v>0.82690984170681348</v>
      </c>
      <c r="D35" s="201">
        <f t="shared" ref="D35:H35" si="9">IF(D22&gt;0,D22/D15,0)</f>
        <v>0.888695652173913</v>
      </c>
      <c r="E35" s="201">
        <f t="shared" si="9"/>
        <v>0.3</v>
      </c>
      <c r="F35" s="201">
        <f t="shared" si="9"/>
        <v>0</v>
      </c>
      <c r="G35" s="201">
        <f t="shared" si="9"/>
        <v>0</v>
      </c>
      <c r="H35" s="201">
        <f t="shared" si="9"/>
        <v>0.74418529466965389</v>
      </c>
    </row>
    <row r="36" spans="1:8" ht="12.9" customHeight="1">
      <c r="A36" s="200" t="s">
        <v>7</v>
      </c>
      <c r="B36" s="202">
        <f t="shared" ref="B36:H36" si="10">+$G$5/12</f>
        <v>0.83333333333333337</v>
      </c>
      <c r="C36" s="202">
        <f t="shared" si="10"/>
        <v>0.83333333333333337</v>
      </c>
      <c r="D36" s="202">
        <f t="shared" si="10"/>
        <v>0.83333333333333337</v>
      </c>
      <c r="E36" s="202">
        <f t="shared" si="10"/>
        <v>0.83333333333333337</v>
      </c>
      <c r="F36" s="202">
        <f t="shared" si="10"/>
        <v>0.83333333333333337</v>
      </c>
      <c r="G36" s="202">
        <f t="shared" si="10"/>
        <v>0.83333333333333337</v>
      </c>
      <c r="H36" s="203">
        <f t="shared" si="10"/>
        <v>0.83333333333333337</v>
      </c>
    </row>
    <row r="37" spans="1:8" ht="12.9" customHeight="1" thickBot="1">
      <c r="A37" s="200" t="s">
        <v>70</v>
      </c>
      <c r="B37" s="202">
        <f>IF(B35&gt;0,B35/B36,0)</f>
        <v>0.9282483968950388</v>
      </c>
      <c r="C37" s="202">
        <f t="shared" ref="C37:F37" si="11">IF(C35&gt;0,C35/C36,0)</f>
        <v>0.99229181004817613</v>
      </c>
      <c r="D37" s="202">
        <f t="shared" si="11"/>
        <v>1.0664347826086955</v>
      </c>
      <c r="E37" s="202">
        <f t="shared" si="11"/>
        <v>0.36</v>
      </c>
      <c r="F37" s="202">
        <f t="shared" si="11"/>
        <v>0</v>
      </c>
      <c r="G37" s="202">
        <f t="shared" ref="G37" si="12">IF(G35&gt;0,G35/G36,0)</f>
        <v>0</v>
      </c>
      <c r="H37" s="202">
        <f t="shared" ref="H37" si="13">IF(H35&gt;0,H35/H36,0)</f>
        <v>0.89302235360358462</v>
      </c>
    </row>
    <row r="38" spans="1:8" ht="18.75" customHeight="1">
      <c r="A38" s="379" t="s">
        <v>189</v>
      </c>
      <c r="B38" s="222"/>
      <c r="C38" s="222"/>
      <c r="D38" s="223"/>
      <c r="E38" s="223"/>
      <c r="F38" s="224"/>
      <c r="G38" s="224"/>
      <c r="H38" s="231"/>
    </row>
    <row r="39" spans="1:8" ht="59.25" customHeight="1">
      <c r="A39" s="440" t="s">
        <v>174</v>
      </c>
      <c r="B39" s="441"/>
      <c r="C39" s="441"/>
      <c r="D39" s="441"/>
      <c r="E39" s="441"/>
      <c r="F39" s="441"/>
      <c r="G39" s="441"/>
      <c r="H39" s="442"/>
    </row>
    <row r="40" spans="1:8" ht="12.9" customHeight="1">
      <c r="A40" s="440"/>
      <c r="B40" s="441"/>
      <c r="C40" s="441"/>
      <c r="D40" s="441"/>
      <c r="E40" s="441"/>
      <c r="F40" s="441"/>
      <c r="G40" s="441"/>
      <c r="H40" s="442"/>
    </row>
    <row r="41" spans="1:8" ht="12.9" customHeight="1">
      <c r="A41" s="440"/>
      <c r="B41" s="441"/>
      <c r="C41" s="441"/>
      <c r="D41" s="441"/>
      <c r="E41" s="441"/>
      <c r="F41" s="441"/>
      <c r="G41" s="441"/>
      <c r="H41" s="442"/>
    </row>
    <row r="42" spans="1:8" ht="12.9" customHeight="1">
      <c r="A42" s="440"/>
      <c r="B42" s="441"/>
      <c r="C42" s="441"/>
      <c r="D42" s="441"/>
      <c r="E42" s="441"/>
      <c r="F42" s="441"/>
      <c r="G42" s="441"/>
      <c r="H42" s="442"/>
    </row>
    <row r="43" spans="1:8" ht="12.9" customHeight="1">
      <c r="A43" s="207"/>
      <c r="B43" s="208"/>
      <c r="C43" s="205"/>
      <c r="D43" s="208"/>
      <c r="E43" s="206"/>
      <c r="F43" s="212"/>
      <c r="G43" s="212"/>
      <c r="H43" s="232"/>
    </row>
    <row r="44" spans="1:8" ht="12.9" customHeight="1">
      <c r="A44" s="209" t="s">
        <v>84</v>
      </c>
      <c r="B44" s="205" t="s">
        <v>93</v>
      </c>
      <c r="C44" s="205"/>
      <c r="D44" s="205"/>
      <c r="E44" s="206" t="s">
        <v>86</v>
      </c>
      <c r="F44" s="213"/>
      <c r="G44" s="213"/>
      <c r="H44" s="232"/>
    </row>
    <row r="45" spans="1:8" ht="12.9" customHeight="1">
      <c r="A45" s="204"/>
      <c r="B45" s="205"/>
      <c r="C45" s="205"/>
      <c r="D45" s="205"/>
      <c r="E45" s="210" t="s">
        <v>87</v>
      </c>
      <c r="F45" s="213"/>
      <c r="G45" s="213"/>
      <c r="H45" s="232"/>
    </row>
    <row r="46" spans="1:8" ht="12.9" customHeight="1">
      <c r="A46" s="207" t="s">
        <v>85</v>
      </c>
      <c r="B46" s="439" t="s">
        <v>92</v>
      </c>
      <c r="C46" s="439"/>
      <c r="D46" s="208"/>
      <c r="E46" s="206"/>
      <c r="F46" s="212"/>
      <c r="G46" s="212"/>
      <c r="H46" s="232"/>
    </row>
    <row r="47" spans="1:8" ht="12.9" customHeight="1">
      <c r="A47" s="211"/>
      <c r="B47" s="212"/>
      <c r="C47" s="213"/>
      <c r="D47" s="213"/>
      <c r="E47" s="212"/>
      <c r="F47" s="212"/>
      <c r="G47" s="230"/>
      <c r="H47" s="232"/>
    </row>
    <row r="48" spans="1:8" ht="12.9" customHeight="1" thickBot="1">
      <c r="A48" s="225"/>
      <c r="B48" s="226"/>
      <c r="C48" s="226"/>
      <c r="D48" s="226"/>
      <c r="E48" s="226"/>
      <c r="F48" s="226"/>
      <c r="G48" s="226"/>
      <c r="H48" s="214"/>
    </row>
    <row r="49" spans="1:7" ht="12.9" customHeight="1">
      <c r="A49" s="191"/>
      <c r="B49" s="191"/>
      <c r="C49" s="191"/>
      <c r="D49" s="191"/>
      <c r="E49" s="191"/>
      <c r="F49" s="191"/>
      <c r="G49" s="191"/>
    </row>
    <row r="50" spans="1:7" ht="12.9" customHeight="1">
      <c r="A50" s="191"/>
      <c r="B50" s="191"/>
      <c r="C50" s="191"/>
      <c r="D50" s="191"/>
      <c r="E50" s="191"/>
      <c r="F50" s="191"/>
      <c r="G50" s="191"/>
    </row>
    <row r="51" spans="1:7" ht="12.9" customHeight="1">
      <c r="A51" s="191"/>
      <c r="B51" s="191"/>
      <c r="C51" s="191"/>
      <c r="D51" s="191"/>
      <c r="E51" s="191"/>
      <c r="F51" s="191"/>
      <c r="G51" s="191"/>
    </row>
    <row r="52" spans="1:7" ht="12.9" customHeight="1">
      <c r="A52" s="191"/>
      <c r="B52" s="191"/>
      <c r="C52" s="191"/>
      <c r="D52" s="191"/>
      <c r="E52" s="191"/>
      <c r="F52" s="191"/>
      <c r="G52" s="191"/>
    </row>
    <row r="53" spans="1:7" ht="12.9" customHeight="1">
      <c r="A53" s="191"/>
      <c r="B53" s="191"/>
      <c r="C53" s="191"/>
      <c r="D53" s="191"/>
      <c r="E53" s="191"/>
      <c r="F53" s="191"/>
      <c r="G53" s="191"/>
    </row>
    <row r="54" spans="1:7" ht="12.9" hidden="1" customHeight="1">
      <c r="A54" s="191"/>
      <c r="B54" s="191"/>
      <c r="C54" s="191"/>
      <c r="D54" s="191"/>
      <c r="E54" s="191"/>
      <c r="F54" s="191"/>
      <c r="G54" s="191"/>
    </row>
    <row r="55" spans="1:7" ht="15" hidden="1" customHeight="1">
      <c r="A55" s="191"/>
      <c r="B55" s="191"/>
      <c r="C55" s="191"/>
      <c r="D55" s="191"/>
      <c r="E55" s="191"/>
      <c r="F55" s="191"/>
      <c r="G55" s="191"/>
    </row>
    <row r="56" spans="1:7" ht="12.9" hidden="1" customHeight="1" outlineLevel="1">
      <c r="A56" s="191"/>
      <c r="B56" s="215">
        <v>42917</v>
      </c>
      <c r="C56" s="216">
        <v>1</v>
      </c>
      <c r="D56" s="216"/>
      <c r="E56" s="191"/>
      <c r="F56" s="191"/>
      <c r="G56" s="191"/>
    </row>
    <row r="57" spans="1:7" ht="12.9" hidden="1" customHeight="1" outlineLevel="1">
      <c r="A57" s="191"/>
      <c r="B57" s="215">
        <v>42948</v>
      </c>
      <c r="C57" s="216">
        <v>2</v>
      </c>
      <c r="D57" s="216"/>
      <c r="E57" s="191"/>
      <c r="F57" s="191"/>
      <c r="G57" s="191"/>
    </row>
    <row r="58" spans="1:7" ht="12.9" hidden="1" customHeight="1" outlineLevel="1">
      <c r="A58" s="191"/>
      <c r="B58" s="215">
        <v>42979</v>
      </c>
      <c r="C58" s="216">
        <v>3</v>
      </c>
      <c r="D58" s="216"/>
      <c r="E58" s="191"/>
      <c r="F58" s="191"/>
      <c r="G58" s="191"/>
    </row>
    <row r="59" spans="1:7" ht="12.9" hidden="1" customHeight="1" outlineLevel="1">
      <c r="A59" s="191"/>
      <c r="B59" s="215">
        <v>43009</v>
      </c>
      <c r="C59" s="216">
        <v>4</v>
      </c>
      <c r="D59" s="216"/>
      <c r="E59" s="191"/>
      <c r="F59" s="191"/>
      <c r="G59" s="191"/>
    </row>
    <row r="60" spans="1:7" ht="12.9" hidden="1" customHeight="1" outlineLevel="1">
      <c r="A60" s="191"/>
      <c r="B60" s="215">
        <v>43040</v>
      </c>
      <c r="C60" s="216">
        <v>5</v>
      </c>
      <c r="D60" s="216"/>
      <c r="E60" s="191"/>
      <c r="F60" s="191"/>
      <c r="G60" s="191"/>
    </row>
    <row r="61" spans="1:7" ht="12.9" hidden="1" customHeight="1" outlineLevel="1">
      <c r="A61" s="191"/>
      <c r="B61" s="215">
        <v>43070</v>
      </c>
      <c r="C61" s="216">
        <v>6</v>
      </c>
      <c r="D61" s="216"/>
      <c r="E61" s="191"/>
      <c r="F61" s="191"/>
      <c r="G61" s="191"/>
    </row>
    <row r="62" spans="1:7" ht="12.9" hidden="1" customHeight="1" outlineLevel="1">
      <c r="A62" s="191"/>
      <c r="B62" s="215">
        <v>43101</v>
      </c>
      <c r="C62" s="216">
        <v>7</v>
      </c>
      <c r="D62" s="216"/>
      <c r="E62" s="191"/>
      <c r="F62" s="191"/>
      <c r="G62" s="191"/>
    </row>
    <row r="63" spans="1:7" ht="12.9" hidden="1" customHeight="1" outlineLevel="1">
      <c r="A63" s="191"/>
      <c r="B63" s="215">
        <v>43132</v>
      </c>
      <c r="C63" s="216">
        <v>8</v>
      </c>
      <c r="D63" s="216"/>
      <c r="E63" s="191"/>
      <c r="F63" s="191"/>
      <c r="G63" s="191"/>
    </row>
    <row r="64" spans="1:7" ht="12.9" hidden="1" customHeight="1" outlineLevel="1">
      <c r="A64" s="191"/>
      <c r="B64" s="215">
        <v>43160</v>
      </c>
      <c r="C64" s="216">
        <v>9</v>
      </c>
      <c r="D64" s="216"/>
      <c r="E64" s="191"/>
      <c r="F64" s="191"/>
      <c r="G64" s="191"/>
    </row>
    <row r="65" spans="1:10" ht="12.9" hidden="1" customHeight="1" outlineLevel="1">
      <c r="A65" s="191"/>
      <c r="B65" s="215">
        <v>43191</v>
      </c>
      <c r="C65" s="216">
        <v>10</v>
      </c>
      <c r="D65" s="216"/>
      <c r="E65" s="191"/>
      <c r="F65" s="191"/>
      <c r="G65" s="191"/>
    </row>
    <row r="66" spans="1:10" ht="12.9" hidden="1" customHeight="1" outlineLevel="1">
      <c r="A66" s="191"/>
      <c r="B66" s="215">
        <v>43221</v>
      </c>
      <c r="C66" s="216">
        <v>11</v>
      </c>
      <c r="D66" s="216"/>
      <c r="E66" s="191"/>
      <c r="F66" s="191"/>
      <c r="G66" s="191"/>
    </row>
    <row r="67" spans="1:10" ht="12.9" hidden="1" customHeight="1" outlineLevel="1">
      <c r="A67" s="191"/>
      <c r="B67" s="215">
        <v>43252</v>
      </c>
      <c r="C67" s="216">
        <v>12</v>
      </c>
      <c r="D67" s="216"/>
      <c r="E67" s="191"/>
      <c r="F67" s="191"/>
      <c r="G67" s="191"/>
    </row>
    <row r="68" spans="1:10" ht="12.9" hidden="1" customHeight="1" outlineLevel="1">
      <c r="A68" s="191"/>
      <c r="B68" s="217" t="s">
        <v>173</v>
      </c>
      <c r="C68" s="216">
        <v>13</v>
      </c>
      <c r="D68" s="216"/>
      <c r="E68" s="191"/>
      <c r="F68" s="191"/>
      <c r="G68" s="191"/>
    </row>
    <row r="69" spans="1:10" ht="12.9" hidden="1" customHeight="1">
      <c r="A69" s="191"/>
      <c r="B69" s="215"/>
      <c r="C69" s="216"/>
      <c r="D69" s="216"/>
      <c r="E69" s="191"/>
      <c r="F69" s="191"/>
      <c r="G69" s="191"/>
    </row>
    <row r="70" spans="1:10" ht="12.9" hidden="1" customHeight="1">
      <c r="A70" s="191"/>
      <c r="B70" s="215"/>
      <c r="C70" s="216"/>
      <c r="D70" s="216"/>
      <c r="E70" s="191"/>
      <c r="F70" s="191"/>
      <c r="G70" s="191"/>
    </row>
    <row r="71" spans="1:10" s="279" customFormat="1" ht="12.9" customHeight="1">
      <c r="A71" s="189"/>
      <c r="B71" s="278"/>
      <c r="C71" s="189"/>
      <c r="D71" s="189"/>
      <c r="E71" s="189"/>
      <c r="F71" s="189"/>
      <c r="G71" s="189"/>
      <c r="J71" s="280"/>
    </row>
    <row r="72" spans="1:10" s="279" customFormat="1" ht="12.9" customHeight="1">
      <c r="A72" s="189"/>
      <c r="B72" s="278"/>
      <c r="C72" s="189"/>
      <c r="D72" s="189"/>
      <c r="E72" s="189"/>
      <c r="F72" s="189"/>
      <c r="G72" s="189"/>
      <c r="J72" s="280"/>
    </row>
    <row r="73" spans="1:10" s="279" customFormat="1" ht="12.9" customHeight="1">
      <c r="A73" s="189"/>
      <c r="B73" s="278"/>
      <c r="C73" s="189"/>
      <c r="D73" s="189"/>
      <c r="E73" s="189"/>
      <c r="F73" s="189"/>
      <c r="G73" s="189"/>
      <c r="J73" s="280"/>
    </row>
    <row r="74" spans="1:10" s="279" customFormat="1" ht="12.9" customHeight="1">
      <c r="A74" s="189"/>
      <c r="B74" s="278"/>
      <c r="C74" s="189"/>
      <c r="D74" s="189"/>
      <c r="E74" s="189"/>
      <c r="F74" s="189"/>
      <c r="G74" s="189"/>
      <c r="J74" s="280"/>
    </row>
    <row r="75" spans="1:10" s="279" customFormat="1" ht="12.9" customHeight="1">
      <c r="A75" s="189"/>
      <c r="B75" s="278"/>
      <c r="C75" s="189"/>
      <c r="D75" s="189"/>
      <c r="E75" s="189"/>
      <c r="F75" s="189"/>
      <c r="G75" s="189"/>
      <c r="J75" s="280"/>
    </row>
    <row r="76" spans="1:10" s="279" customFormat="1" ht="12.9" customHeight="1">
      <c r="A76" s="189"/>
      <c r="B76" s="278"/>
      <c r="C76" s="189"/>
      <c r="D76" s="189"/>
      <c r="E76" s="189"/>
      <c r="F76" s="189"/>
      <c r="G76" s="189"/>
      <c r="J76" s="280"/>
    </row>
    <row r="77" spans="1:10" s="279" customFormat="1" ht="12.9" customHeight="1">
      <c r="A77" s="189"/>
      <c r="B77" s="278"/>
      <c r="C77" s="189"/>
      <c r="D77" s="189"/>
      <c r="E77" s="189"/>
      <c r="F77" s="189"/>
      <c r="G77" s="189"/>
      <c r="J77" s="280"/>
    </row>
    <row r="78" spans="1:10" s="279" customFormat="1" ht="12.9" customHeight="1">
      <c r="A78" s="189"/>
      <c r="B78" s="278"/>
      <c r="C78" s="189"/>
      <c r="D78" s="189"/>
      <c r="E78" s="189"/>
      <c r="F78" s="189"/>
      <c r="G78" s="189"/>
      <c r="J78" s="280"/>
    </row>
    <row r="79" spans="1:10" s="279" customFormat="1" ht="12.9" customHeight="1">
      <c r="B79" s="278"/>
      <c r="C79" s="189"/>
      <c r="D79" s="189"/>
      <c r="J79" s="280"/>
    </row>
    <row r="80" spans="1:10" s="279" customFormat="1" ht="12.9" customHeight="1">
      <c r="B80" s="278"/>
      <c r="C80" s="189"/>
      <c r="D80" s="189"/>
      <c r="J80" s="280"/>
    </row>
    <row r="81" spans="2:4" ht="12.9" customHeight="1">
      <c r="B81" s="218"/>
      <c r="C81" s="216"/>
      <c r="D81" s="216"/>
    </row>
  </sheetData>
  <mergeCells count="4">
    <mergeCell ref="A12:G12"/>
    <mergeCell ref="B46:C46"/>
    <mergeCell ref="A39:H42"/>
    <mergeCell ref="C1:E2"/>
  </mergeCells>
  <dataValidations xWindow="790" yWindow="296" count="1">
    <dataValidation type="list" allowBlank="1" showInputMessage="1" showErrorMessage="1" prompt="MUST Pick from Drop-Down List" sqref="F5">
      <formula1>$B$56:$B$68</formula1>
    </dataValidation>
  </dataValidations>
  <printOptions horizontalCentered="1"/>
  <pageMargins left="0.5" right="0.5" top="0" bottom="0" header="0" footer="0"/>
  <pageSetup scale="78"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J40"/>
  <sheetViews>
    <sheetView showGridLines="0" zoomScaleNormal="100" zoomScaleSheetLayoutView="115" workbookViewId="0">
      <selection activeCell="G11" sqref="G11"/>
    </sheetView>
  </sheetViews>
  <sheetFormatPr defaultRowHeight="13.2"/>
  <cols>
    <col min="1" max="1" width="12.6640625" customWidth="1"/>
    <col min="2" max="2" width="41" customWidth="1"/>
    <col min="3" max="3" width="8.33203125" customWidth="1"/>
    <col min="4" max="4" width="38.109375" customWidth="1"/>
  </cols>
  <sheetData>
    <row r="1" spans="1:10">
      <c r="A1" s="445" t="s">
        <v>10</v>
      </c>
      <c r="B1" s="445"/>
      <c r="C1" s="445"/>
      <c r="D1" s="445"/>
    </row>
    <row r="2" spans="1:10">
      <c r="A2" s="445" t="s">
        <v>142</v>
      </c>
      <c r="B2" s="445"/>
      <c r="C2" s="445"/>
      <c r="D2" s="445"/>
      <c r="J2" s="355"/>
    </row>
    <row r="3" spans="1:10">
      <c r="A3" s="445" t="s">
        <v>71</v>
      </c>
      <c r="B3" s="445"/>
      <c r="C3" s="445"/>
      <c r="D3" s="445"/>
    </row>
    <row r="4" spans="1:10">
      <c r="A4" s="446"/>
      <c r="B4" s="446"/>
      <c r="C4" s="446"/>
      <c r="D4" s="446"/>
    </row>
    <row r="5" spans="1:10" ht="17.399999999999999">
      <c r="A5" s="444" t="s">
        <v>143</v>
      </c>
      <c r="B5" s="444"/>
      <c r="C5" s="444"/>
      <c r="D5" s="444"/>
    </row>
    <row r="6" spans="1:10" ht="17.399999999999999">
      <c r="A6" s="444" t="s">
        <v>144</v>
      </c>
      <c r="B6" s="444"/>
      <c r="C6" s="444"/>
      <c r="D6" s="444"/>
    </row>
    <row r="7" spans="1:10" ht="17.399999999999999">
      <c r="A7" s="457" t="s">
        <v>175</v>
      </c>
      <c r="B7" s="457"/>
      <c r="C7" s="458"/>
      <c r="D7" s="458"/>
    </row>
    <row r="8" spans="1:10">
      <c r="A8" s="446"/>
      <c r="B8" s="446"/>
      <c r="C8" s="446"/>
      <c r="D8" s="446"/>
    </row>
    <row r="9" spans="1:10" ht="18" customHeight="1">
      <c r="A9" s="454" t="s">
        <v>145</v>
      </c>
      <c r="B9" s="454"/>
      <c r="C9" s="454"/>
      <c r="D9" s="454"/>
    </row>
    <row r="10" spans="1:10" ht="18" customHeight="1">
      <c r="A10" s="454"/>
      <c r="B10" s="454"/>
      <c r="C10" s="454"/>
      <c r="D10" s="454"/>
    </row>
    <row r="12" spans="1:10" ht="20.25" customHeight="1">
      <c r="A12" s="447" t="s">
        <v>146</v>
      </c>
      <c r="B12" s="447"/>
      <c r="C12" s="455"/>
      <c r="D12" s="456"/>
    </row>
    <row r="13" spans="1:10" ht="20.25" customHeight="1">
      <c r="A13" s="447" t="s">
        <v>147</v>
      </c>
      <c r="B13" s="447"/>
      <c r="C13" s="455"/>
      <c r="D13" s="456"/>
    </row>
    <row r="14" spans="1:10" ht="20.25" customHeight="1">
      <c r="A14" s="447" t="s">
        <v>148</v>
      </c>
      <c r="B14" s="447"/>
      <c r="C14" s="448"/>
      <c r="D14" s="449"/>
    </row>
    <row r="15" spans="1:10" ht="20.25" customHeight="1">
      <c r="A15" s="447" t="s">
        <v>149</v>
      </c>
      <c r="B15" s="447"/>
      <c r="C15" s="450"/>
      <c r="D15" s="451"/>
    </row>
    <row r="16" spans="1:10" ht="20.25" customHeight="1">
      <c r="A16" s="447"/>
      <c r="B16" s="447"/>
      <c r="C16" s="452"/>
      <c r="D16" s="453"/>
    </row>
    <row r="17" spans="1:4" ht="20.25" customHeight="1">
      <c r="A17" s="447" t="s">
        <v>150</v>
      </c>
      <c r="B17" s="447"/>
      <c r="C17" s="455"/>
      <c r="D17" s="456"/>
    </row>
    <row r="18" spans="1:4" ht="20.25" customHeight="1">
      <c r="A18" s="447" t="s">
        <v>151</v>
      </c>
      <c r="B18" s="447"/>
      <c r="C18" s="460"/>
      <c r="D18" s="461"/>
    </row>
    <row r="19" spans="1:4">
      <c r="C19" s="15"/>
      <c r="D19" s="15"/>
    </row>
    <row r="20" spans="1:4" ht="18" customHeight="1">
      <c r="A20" s="356" t="s">
        <v>152</v>
      </c>
      <c r="B20" s="357" t="s">
        <v>153</v>
      </c>
      <c r="C20" s="462"/>
      <c r="D20" s="462"/>
    </row>
    <row r="21" spans="1:4" ht="30" customHeight="1">
      <c r="A21" s="356" t="s">
        <v>154</v>
      </c>
      <c r="B21" s="358" t="s">
        <v>155</v>
      </c>
      <c r="C21" s="462"/>
      <c r="D21" s="462"/>
    </row>
    <row r="22" spans="1:4" ht="30" customHeight="1">
      <c r="A22" s="356" t="s">
        <v>156</v>
      </c>
      <c r="B22" s="359" t="s">
        <v>157</v>
      </c>
      <c r="C22" s="462"/>
      <c r="D22" s="462"/>
    </row>
    <row r="23" spans="1:4" ht="18" customHeight="1">
      <c r="A23" s="360" t="s">
        <v>158</v>
      </c>
      <c r="B23" s="361" t="s">
        <v>159</v>
      </c>
      <c r="C23" s="462"/>
      <c r="D23" s="462"/>
    </row>
    <row r="24" spans="1:4" ht="18" customHeight="1">
      <c r="A24" s="360" t="s">
        <v>160</v>
      </c>
      <c r="B24" s="362" t="s">
        <v>161</v>
      </c>
      <c r="C24" s="363"/>
      <c r="D24" s="364">
        <f>C22+C23</f>
        <v>0</v>
      </c>
    </row>
    <row r="25" spans="1:4" ht="30" customHeight="1">
      <c r="A25" s="463" t="s">
        <v>162</v>
      </c>
      <c r="B25" s="464"/>
      <c r="C25" s="465"/>
      <c r="D25" s="465"/>
    </row>
    <row r="26" spans="1:4">
      <c r="A26" s="466" t="s">
        <v>163</v>
      </c>
      <c r="B26" s="466"/>
      <c r="C26" s="466"/>
      <c r="D26" s="466"/>
    </row>
    <row r="27" spans="1:4">
      <c r="A27" s="467" t="s">
        <v>164</v>
      </c>
      <c r="B27" s="467"/>
      <c r="C27" s="467"/>
      <c r="D27" s="467"/>
    </row>
    <row r="28" spans="1:4">
      <c r="A28" s="365"/>
      <c r="C28" s="365"/>
      <c r="D28" s="365"/>
    </row>
    <row r="29" spans="1:4">
      <c r="B29" s="25"/>
      <c r="C29" s="25"/>
      <c r="D29" s="25"/>
    </row>
    <row r="30" spans="1:4" ht="12.75" customHeight="1">
      <c r="A30" s="468" t="s">
        <v>165</v>
      </c>
      <c r="B30" s="468"/>
      <c r="C30" s="468"/>
      <c r="D30" s="468"/>
    </row>
    <row r="31" spans="1:4">
      <c r="A31" s="468"/>
      <c r="B31" s="468"/>
      <c r="C31" s="468"/>
      <c r="D31" s="468"/>
    </row>
    <row r="32" spans="1:4">
      <c r="A32" s="468"/>
      <c r="B32" s="468"/>
      <c r="C32" s="468"/>
      <c r="D32" s="468"/>
    </row>
    <row r="34" spans="1:4" ht="23.25" customHeight="1">
      <c r="A34" s="378" t="s">
        <v>166</v>
      </c>
      <c r="B34" s="366"/>
      <c r="C34" s="367" t="s">
        <v>167</v>
      </c>
      <c r="D34" s="366"/>
    </row>
    <row r="35" spans="1:4" ht="23.25" customHeight="1">
      <c r="A35" s="83" t="s">
        <v>168</v>
      </c>
      <c r="B35" s="368"/>
      <c r="C35" s="83" t="s">
        <v>169</v>
      </c>
      <c r="D35" s="369"/>
    </row>
    <row r="36" spans="1:4" ht="23.25" customHeight="1">
      <c r="A36" s="378" t="s">
        <v>170</v>
      </c>
      <c r="B36" s="368"/>
      <c r="C36" s="83" t="s">
        <v>171</v>
      </c>
      <c r="D36" s="370"/>
    </row>
    <row r="37" spans="1:4" ht="17.25" customHeight="1"/>
    <row r="40" spans="1:4">
      <c r="A40" s="459" t="s">
        <v>172</v>
      </c>
      <c r="B40" s="459"/>
      <c r="C40" s="459"/>
      <c r="D40" s="459"/>
    </row>
  </sheetData>
  <sheetProtection password="9631" sheet="1" objects="1" scenarios="1"/>
  <mergeCells count="33">
    <mergeCell ref="A7:B7"/>
    <mergeCell ref="C7:D7"/>
    <mergeCell ref="A40:D40"/>
    <mergeCell ref="A18:B18"/>
    <mergeCell ref="C18:D18"/>
    <mergeCell ref="C20:D20"/>
    <mergeCell ref="C21:D21"/>
    <mergeCell ref="C22:D22"/>
    <mergeCell ref="C23:D23"/>
    <mergeCell ref="A25:B25"/>
    <mergeCell ref="C25:D25"/>
    <mergeCell ref="A26:D26"/>
    <mergeCell ref="A27:D27"/>
    <mergeCell ref="A30:D32"/>
    <mergeCell ref="A17:B17"/>
    <mergeCell ref="C17:D17"/>
    <mergeCell ref="A8:D8"/>
    <mergeCell ref="A9:D10"/>
    <mergeCell ref="A12:B12"/>
    <mergeCell ref="C12:D12"/>
    <mergeCell ref="A13:B13"/>
    <mergeCell ref="C13:D13"/>
    <mergeCell ref="A14:B14"/>
    <mergeCell ref="C14:D14"/>
    <mergeCell ref="A15:B16"/>
    <mergeCell ref="C15:D15"/>
    <mergeCell ref="C16:D16"/>
    <mergeCell ref="A6:D6"/>
    <mergeCell ref="A1:D1"/>
    <mergeCell ref="A2:D2"/>
    <mergeCell ref="A3:D3"/>
    <mergeCell ref="A4:D4"/>
    <mergeCell ref="A5:D5"/>
  </mergeCells>
  <pageMargins left="0.5" right="0.5" top="1" bottom="0.5" header="0.5" footer="0.5"/>
  <pageSetup scale="94" orientation="portrait" blackAndWhite="1" r:id="rId1"/>
  <headerFooter alignWithMargins="0"/>
  <drawing r:id="rId2"/>
  <legacyDrawing r:id="rId3"/>
  <controls>
    <mc:AlternateContent xmlns:mc="http://schemas.openxmlformats.org/markup-compatibility/2006">
      <mc:Choice Requires="x14">
        <control shapeId="1026" r:id="rId4" name="CheckBox1">
          <controlPr defaultSize="0" autoLine="0" r:id="rId5">
            <anchor moveWithCells="1">
              <from>
                <xdr:col>0</xdr:col>
                <xdr:colOff>327660</xdr:colOff>
                <xdr:row>27</xdr:row>
                <xdr:rowOff>0</xdr:rowOff>
              </from>
              <to>
                <xdr:col>1</xdr:col>
                <xdr:colOff>1127760</xdr:colOff>
                <xdr:row>28</xdr:row>
                <xdr:rowOff>68580</xdr:rowOff>
              </to>
            </anchor>
          </controlPr>
        </control>
      </mc:Choice>
      <mc:Fallback>
        <control shapeId="1026" r:id="rId4" name="CheckBox1"/>
      </mc:Fallback>
    </mc:AlternateContent>
    <mc:AlternateContent xmlns:mc="http://schemas.openxmlformats.org/markup-compatibility/2006">
      <mc:Choice Requires="x14">
        <control shapeId="1025" r:id="rId6" name="CheckBox2">
          <controlPr defaultSize="0" autoLine="0" r:id="rId7">
            <anchor moveWithCells="1">
              <from>
                <xdr:col>2</xdr:col>
                <xdr:colOff>327660</xdr:colOff>
                <xdr:row>27</xdr:row>
                <xdr:rowOff>0</xdr:rowOff>
              </from>
              <to>
                <xdr:col>3</xdr:col>
                <xdr:colOff>1859280</xdr:colOff>
                <xdr:row>28</xdr:row>
                <xdr:rowOff>68580</xdr:rowOff>
              </to>
            </anchor>
          </controlPr>
        </control>
      </mc:Choice>
      <mc:Fallback>
        <control shapeId="1025" r:id="rId6" name="CheckBox2"/>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47"/>
  <sheetViews>
    <sheetView showOutlineSymbols="0" defaultGridColor="0" topLeftCell="A25" colorId="9" zoomScale="75" zoomScaleNormal="75" zoomScaleSheetLayoutView="70" workbookViewId="0">
      <selection activeCell="C8" sqref="C8"/>
    </sheetView>
  </sheetViews>
  <sheetFormatPr defaultColWidth="13.109375" defaultRowHeight="15"/>
  <cols>
    <col min="1" max="1" width="32.5546875" style="33" bestFit="1" customWidth="1"/>
    <col min="2" max="2" width="1.33203125" style="33" customWidth="1"/>
    <col min="3" max="3" width="45.6640625" style="33" customWidth="1"/>
    <col min="4" max="4" width="1.33203125" style="33" customWidth="1"/>
    <col min="5" max="5" width="22.88671875" style="33" customWidth="1"/>
    <col min="6" max="6" width="44.44140625" style="34" customWidth="1"/>
    <col min="7" max="16384" width="13.109375" style="33"/>
  </cols>
  <sheetData>
    <row r="1" spans="1:6" ht="15.6" thickBot="1"/>
    <row r="2" spans="1:6" ht="18" customHeight="1">
      <c r="A2" s="35" t="s">
        <v>35</v>
      </c>
      <c r="C2" s="36" t="s">
        <v>42</v>
      </c>
      <c r="E2" s="37" t="s">
        <v>43</v>
      </c>
      <c r="F2" s="38" t="str">
        <f>'NNR Claim Original'!F10</f>
        <v>XXXXX</v>
      </c>
    </row>
    <row r="3" spans="1:6" ht="18" customHeight="1">
      <c r="A3" s="35" t="s">
        <v>36</v>
      </c>
      <c r="B3" s="39"/>
      <c r="C3" s="36" t="s">
        <v>37</v>
      </c>
      <c r="E3" s="40" t="s">
        <v>44</v>
      </c>
      <c r="F3" s="41" t="str">
        <f>'NNR Claim Original'!B7</f>
        <v>XXXXXX</v>
      </c>
    </row>
    <row r="4" spans="1:6" ht="18" customHeight="1">
      <c r="A4" s="35" t="s">
        <v>38</v>
      </c>
      <c r="B4" s="39"/>
      <c r="E4" s="40" t="s">
        <v>45</v>
      </c>
      <c r="F4" s="42">
        <f>'NNR Claim Original'!F7</f>
        <v>0</v>
      </c>
    </row>
    <row r="5" spans="1:6" ht="18" customHeight="1">
      <c r="B5" s="43"/>
      <c r="C5" s="44"/>
      <c r="E5" s="45" t="s">
        <v>46</v>
      </c>
      <c r="F5" s="46">
        <f>'NNR Claim Original'!F8</f>
        <v>0</v>
      </c>
    </row>
    <row r="6" spans="1:6" ht="18" customHeight="1" thickBot="1">
      <c r="B6" s="43"/>
      <c r="C6" s="47" t="s">
        <v>39</v>
      </c>
      <c r="E6" s="48" t="s">
        <v>47</v>
      </c>
      <c r="F6" s="49" t="str">
        <f>'NNR Claim Original'!B8</f>
        <v>XX-XXXX</v>
      </c>
    </row>
    <row r="7" spans="1:6" ht="18" customHeight="1">
      <c r="A7" s="50"/>
      <c r="B7" s="34"/>
      <c r="C7" s="34"/>
      <c r="F7" s="51"/>
    </row>
    <row r="8" spans="1:6" ht="18" customHeight="1">
      <c r="A8" s="35" t="s">
        <v>48</v>
      </c>
      <c r="C8" s="52">
        <f>'NNR Claim Original'!F9</f>
        <v>41091</v>
      </c>
      <c r="D8" s="53"/>
      <c r="F8" s="51"/>
    </row>
    <row r="9" spans="1:6" ht="20.25" customHeight="1">
      <c r="A9" s="54"/>
      <c r="B9" s="54"/>
      <c r="C9" s="54"/>
      <c r="E9" s="54"/>
    </row>
    <row r="10" spans="1:6" s="56" customFormat="1" ht="20.25" customHeight="1">
      <c r="A10" s="55"/>
      <c r="B10" s="55"/>
      <c r="C10" s="55"/>
      <c r="E10" s="55"/>
      <c r="F10" s="57"/>
    </row>
    <row r="11" spans="1:6" s="56" customFormat="1" ht="20.25" customHeight="1">
      <c r="A11" s="55"/>
      <c r="B11" s="55"/>
      <c r="C11" s="55"/>
      <c r="E11" s="55"/>
      <c r="F11" s="57"/>
    </row>
    <row r="12" spans="1:6" s="56" customFormat="1" ht="20.25" customHeight="1">
      <c r="A12" s="58" t="s">
        <v>40</v>
      </c>
      <c r="B12" s="59"/>
      <c r="C12" s="60" t="s">
        <v>49</v>
      </c>
      <c r="D12" s="61"/>
      <c r="E12" s="470" t="s">
        <v>41</v>
      </c>
      <c r="F12" s="471"/>
    </row>
    <row r="13" spans="1:6" s="56" customFormat="1" ht="20.25" customHeight="1">
      <c r="A13" s="62"/>
      <c r="B13" s="63"/>
      <c r="C13" s="63"/>
      <c r="D13" s="61"/>
      <c r="E13" s="62"/>
      <c r="F13" s="60"/>
    </row>
    <row r="14" spans="1:6" s="56" customFormat="1" ht="15.6">
      <c r="A14" s="64" t="s">
        <v>50</v>
      </c>
      <c r="B14" s="64"/>
      <c r="C14" s="64"/>
      <c r="D14" s="64"/>
      <c r="E14" s="472" t="s">
        <v>51</v>
      </c>
      <c r="F14" s="472"/>
    </row>
    <row r="15" spans="1:6" s="56" customFormat="1">
      <c r="E15" s="65"/>
      <c r="F15" s="57"/>
    </row>
    <row r="16" spans="1:6" s="56" customFormat="1" ht="18" customHeight="1">
      <c r="A16" s="66"/>
      <c r="B16" s="66"/>
      <c r="C16" s="66"/>
      <c r="E16" s="67"/>
      <c r="F16" s="68"/>
    </row>
    <row r="17" spans="1:6" s="56" customFormat="1" ht="18" customHeight="1">
      <c r="A17" s="469"/>
      <c r="B17" s="469"/>
      <c r="C17" s="469"/>
      <c r="E17" s="469"/>
      <c r="F17" s="469"/>
    </row>
    <row r="18" spans="1:6" s="56" customFormat="1" ht="18" customHeight="1">
      <c r="A18" s="469"/>
      <c r="B18" s="469"/>
      <c r="C18" s="469"/>
      <c r="E18" s="469"/>
      <c r="F18" s="469"/>
    </row>
    <row r="19" spans="1:6" s="56" customFormat="1" ht="18" customHeight="1">
      <c r="A19" s="469"/>
      <c r="B19" s="469"/>
      <c r="C19" s="469"/>
      <c r="E19" s="469"/>
      <c r="F19" s="469"/>
    </row>
    <row r="20" spans="1:6" s="56" customFormat="1" ht="18" customHeight="1">
      <c r="A20" s="469"/>
      <c r="B20" s="469"/>
      <c r="C20" s="469"/>
      <c r="E20" s="469"/>
      <c r="F20" s="469"/>
    </row>
    <row r="21" spans="1:6" s="56" customFormat="1" ht="18" customHeight="1">
      <c r="A21" s="469"/>
      <c r="B21" s="469"/>
      <c r="C21" s="469"/>
      <c r="E21" s="469"/>
      <c r="F21" s="469"/>
    </row>
    <row r="22" spans="1:6" s="56" customFormat="1" ht="18" customHeight="1">
      <c r="A22" s="469"/>
      <c r="B22" s="469"/>
      <c r="C22" s="469"/>
      <c r="E22" s="469"/>
      <c r="F22" s="469"/>
    </row>
    <row r="23" spans="1:6" s="56" customFormat="1" ht="18" customHeight="1">
      <c r="A23" s="469"/>
      <c r="B23" s="469"/>
      <c r="C23" s="469"/>
      <c r="E23" s="469"/>
      <c r="F23" s="469"/>
    </row>
    <row r="24" spans="1:6" s="56" customFormat="1" ht="18" customHeight="1">
      <c r="A24" s="469"/>
      <c r="B24" s="469"/>
      <c r="C24" s="469"/>
      <c r="E24" s="469"/>
      <c r="F24" s="469"/>
    </row>
    <row r="25" spans="1:6" s="56" customFormat="1" ht="18" customHeight="1">
      <c r="A25" s="469"/>
      <c r="B25" s="469"/>
      <c r="C25" s="469"/>
      <c r="E25" s="469"/>
      <c r="F25" s="469"/>
    </row>
    <row r="26" spans="1:6" s="56" customFormat="1" ht="18" customHeight="1">
      <c r="A26" s="469"/>
      <c r="B26" s="469"/>
      <c r="C26" s="469"/>
      <c r="E26" s="469"/>
      <c r="F26" s="469"/>
    </row>
    <row r="27" spans="1:6" s="56" customFormat="1" ht="18" customHeight="1">
      <c r="A27" s="469"/>
      <c r="B27" s="469"/>
      <c r="C27" s="469"/>
      <c r="E27" s="469"/>
      <c r="F27" s="469"/>
    </row>
    <row r="28" spans="1:6" s="56" customFormat="1" ht="18" customHeight="1">
      <c r="A28" s="469"/>
      <c r="B28" s="469"/>
      <c r="C28" s="469"/>
      <c r="E28" s="469"/>
      <c r="F28" s="469"/>
    </row>
    <row r="29" spans="1:6" s="56" customFormat="1" ht="18" customHeight="1">
      <c r="A29" s="469"/>
      <c r="B29" s="469"/>
      <c r="C29" s="469"/>
      <c r="E29" s="469"/>
      <c r="F29" s="469"/>
    </row>
    <row r="30" spans="1:6" s="56" customFormat="1" ht="18" customHeight="1">
      <c r="A30" s="469"/>
      <c r="B30" s="469"/>
      <c r="C30" s="469"/>
      <c r="E30" s="469"/>
      <c r="F30" s="469"/>
    </row>
    <row r="31" spans="1:6" s="56" customFormat="1" ht="18" customHeight="1">
      <c r="A31" s="469"/>
      <c r="B31" s="469"/>
      <c r="C31" s="469"/>
      <c r="E31" s="469"/>
      <c r="F31" s="469"/>
    </row>
    <row r="32" spans="1:6" s="56" customFormat="1" ht="18" customHeight="1">
      <c r="A32" s="469"/>
      <c r="B32" s="469"/>
      <c r="C32" s="469"/>
      <c r="E32" s="469"/>
      <c r="F32" s="469"/>
    </row>
    <row r="33" spans="1:6" s="56" customFormat="1" ht="18" customHeight="1">
      <c r="A33" s="469"/>
      <c r="B33" s="469"/>
      <c r="C33" s="469"/>
      <c r="E33" s="469"/>
      <c r="F33" s="469"/>
    </row>
    <row r="34" spans="1:6" s="56" customFormat="1" ht="18" customHeight="1">
      <c r="A34" s="469"/>
      <c r="B34" s="469"/>
      <c r="C34" s="469"/>
      <c r="E34" s="469"/>
      <c r="F34" s="469"/>
    </row>
    <row r="35" spans="1:6" s="56" customFormat="1" ht="18" customHeight="1">
      <c r="A35" s="469"/>
      <c r="B35" s="469"/>
      <c r="C35" s="469"/>
      <c r="E35" s="469"/>
      <c r="F35" s="469"/>
    </row>
    <row r="36" spans="1:6" s="56" customFormat="1" ht="18" customHeight="1">
      <c r="A36" s="469"/>
      <c r="B36" s="469"/>
      <c r="C36" s="469"/>
      <c r="E36" s="469"/>
      <c r="F36" s="469"/>
    </row>
    <row r="37" spans="1:6" s="56" customFormat="1" ht="18" customHeight="1">
      <c r="A37" s="469"/>
      <c r="B37" s="469"/>
      <c r="C37" s="469"/>
      <c r="E37" s="469"/>
      <c r="F37" s="469"/>
    </row>
    <row r="38" spans="1:6" s="56" customFormat="1" ht="18" customHeight="1">
      <c r="A38" s="469"/>
      <c r="B38" s="469"/>
      <c r="C38" s="469"/>
      <c r="E38" s="469"/>
      <c r="F38" s="469"/>
    </row>
    <row r="39" spans="1:6" s="56" customFormat="1" ht="18" customHeight="1">
      <c r="A39" s="469"/>
      <c r="B39" s="469"/>
      <c r="C39" s="469"/>
      <c r="E39" s="469"/>
      <c r="F39" s="469"/>
    </row>
    <row r="40" spans="1:6" s="56" customFormat="1" ht="18" customHeight="1">
      <c r="A40" s="469"/>
      <c r="B40" s="469"/>
      <c r="C40" s="469"/>
      <c r="E40" s="469"/>
      <c r="F40" s="469"/>
    </row>
    <row r="41" spans="1:6" s="56" customFormat="1" ht="18" customHeight="1">
      <c r="A41" s="469"/>
      <c r="B41" s="469"/>
      <c r="C41" s="469"/>
      <c r="E41" s="469"/>
      <c r="F41" s="469"/>
    </row>
    <row r="42" spans="1:6" s="56" customFormat="1" ht="18" customHeight="1">
      <c r="A42" s="469"/>
      <c r="B42" s="469"/>
      <c r="C42" s="469"/>
      <c r="E42" s="469"/>
      <c r="F42" s="469"/>
    </row>
    <row r="43" spans="1:6" s="56" customFormat="1" ht="18" customHeight="1">
      <c r="A43" s="469"/>
      <c r="B43" s="469"/>
      <c r="C43" s="469"/>
      <c r="E43" s="469"/>
      <c r="F43" s="469"/>
    </row>
    <row r="44" spans="1:6" s="56" customFormat="1" ht="18" customHeight="1">
      <c r="A44" s="469"/>
      <c r="B44" s="469"/>
      <c r="C44" s="469"/>
      <c r="E44" s="469"/>
      <c r="F44" s="469"/>
    </row>
    <row r="45" spans="1:6" s="56" customFormat="1" ht="18" customHeight="1">
      <c r="F45" s="57"/>
    </row>
    <row r="46" spans="1:6" s="56" customFormat="1" ht="15.6">
      <c r="A46" s="69"/>
      <c r="B46" s="69"/>
      <c r="C46" s="69"/>
      <c r="F46" s="57"/>
    </row>
    <row r="47" spans="1:6" s="70" customFormat="1" ht="15.6">
      <c r="F47" s="71"/>
    </row>
    <row r="48" spans="1:6" s="56" customFormat="1" ht="15.6">
      <c r="A48" s="72" t="s">
        <v>52</v>
      </c>
      <c r="B48" s="73"/>
      <c r="C48" s="73"/>
      <c r="F48" s="57"/>
    </row>
    <row r="49" spans="1:6" s="56" customFormat="1" ht="15.6" thickBot="1">
      <c r="F49" s="57"/>
    </row>
    <row r="50" spans="1:6" s="56" customFormat="1" ht="15.6" thickBot="1">
      <c r="A50" s="74" t="s">
        <v>57</v>
      </c>
      <c r="B50" s="75"/>
      <c r="C50" s="75"/>
      <c r="D50" s="75"/>
      <c r="E50" s="75"/>
      <c r="F50" s="76"/>
    </row>
    <row r="51" spans="1:6" s="56" customFormat="1">
      <c r="F51" s="57"/>
    </row>
    <row r="52" spans="1:6" s="56" customFormat="1">
      <c r="F52" s="57"/>
    </row>
    <row r="53" spans="1:6" s="56" customFormat="1">
      <c r="F53" s="57"/>
    </row>
    <row r="54" spans="1:6" s="56" customFormat="1">
      <c r="F54" s="57"/>
    </row>
    <row r="55" spans="1:6" s="56" customFormat="1">
      <c r="F55" s="57"/>
    </row>
    <row r="56" spans="1:6" s="56" customFormat="1">
      <c r="F56" s="57"/>
    </row>
    <row r="57" spans="1:6" s="56" customFormat="1">
      <c r="F57" s="57"/>
    </row>
    <row r="58" spans="1:6" s="56" customFormat="1">
      <c r="F58" s="57"/>
    </row>
    <row r="59" spans="1:6" s="56" customFormat="1">
      <c r="F59" s="57"/>
    </row>
    <row r="60" spans="1:6" s="56" customFormat="1">
      <c r="F60" s="57"/>
    </row>
    <row r="61" spans="1:6" s="56" customFormat="1">
      <c r="F61" s="57"/>
    </row>
    <row r="62" spans="1:6" s="56" customFormat="1">
      <c r="F62" s="57"/>
    </row>
    <row r="63" spans="1:6" s="56" customFormat="1">
      <c r="F63" s="57"/>
    </row>
    <row r="64" spans="1:6" s="56" customFormat="1">
      <c r="F64" s="57"/>
    </row>
    <row r="65" spans="6:6" s="56" customFormat="1">
      <c r="F65" s="57"/>
    </row>
    <row r="66" spans="6:6" s="56" customFormat="1">
      <c r="F66" s="57"/>
    </row>
    <row r="67" spans="6:6" s="56" customFormat="1">
      <c r="F67" s="57"/>
    </row>
    <row r="68" spans="6:6" s="56" customFormat="1">
      <c r="F68" s="57"/>
    </row>
    <row r="69" spans="6:6" s="56" customFormat="1">
      <c r="F69" s="57"/>
    </row>
    <row r="70" spans="6:6" s="56" customFormat="1">
      <c r="F70" s="57"/>
    </row>
    <row r="71" spans="6:6" s="56" customFormat="1">
      <c r="F71" s="57"/>
    </row>
    <row r="72" spans="6:6" s="56" customFormat="1">
      <c r="F72" s="57"/>
    </row>
    <row r="73" spans="6:6" s="56" customFormat="1">
      <c r="F73" s="57"/>
    </row>
    <row r="74" spans="6:6" s="56" customFormat="1">
      <c r="F74" s="57"/>
    </row>
    <row r="75" spans="6:6" s="56" customFormat="1">
      <c r="F75" s="57"/>
    </row>
    <row r="76" spans="6:6" s="56" customFormat="1">
      <c r="F76" s="57"/>
    </row>
    <row r="77" spans="6:6" s="56" customFormat="1">
      <c r="F77" s="57"/>
    </row>
    <row r="78" spans="6:6" s="56" customFormat="1">
      <c r="F78" s="57"/>
    </row>
    <row r="79" spans="6:6" s="56" customFormat="1">
      <c r="F79" s="57"/>
    </row>
    <row r="80" spans="6:6" s="56" customFormat="1">
      <c r="F80" s="57"/>
    </row>
    <row r="81" spans="6:6" s="56" customFormat="1">
      <c r="F81" s="57"/>
    </row>
    <row r="82" spans="6:6" s="56" customFormat="1">
      <c r="F82" s="57"/>
    </row>
    <row r="83" spans="6:6" s="56" customFormat="1">
      <c r="F83" s="57"/>
    </row>
    <row r="84" spans="6:6" s="56" customFormat="1">
      <c r="F84" s="57"/>
    </row>
    <row r="85" spans="6:6" s="56" customFormat="1">
      <c r="F85" s="57"/>
    </row>
    <row r="86" spans="6:6" s="56" customFormat="1">
      <c r="F86" s="57"/>
    </row>
    <row r="87" spans="6:6" s="56" customFormat="1">
      <c r="F87" s="57"/>
    </row>
    <row r="88" spans="6:6" s="56" customFormat="1">
      <c r="F88" s="57"/>
    </row>
    <row r="89" spans="6:6" s="56" customFormat="1">
      <c r="F89" s="57"/>
    </row>
    <row r="90" spans="6:6" s="56" customFormat="1">
      <c r="F90" s="57"/>
    </row>
    <row r="91" spans="6:6" s="56" customFormat="1">
      <c r="F91" s="57"/>
    </row>
    <row r="92" spans="6:6" s="56" customFormat="1">
      <c r="F92" s="57"/>
    </row>
    <row r="93" spans="6:6" s="56" customFormat="1">
      <c r="F93" s="57"/>
    </row>
    <row r="94" spans="6:6" s="56" customFormat="1">
      <c r="F94" s="57"/>
    </row>
    <row r="95" spans="6:6" s="56" customFormat="1">
      <c r="F95" s="57"/>
    </row>
    <row r="96" spans="6:6" s="56" customFormat="1">
      <c r="F96" s="57"/>
    </row>
    <row r="97" spans="6:6" s="56" customFormat="1">
      <c r="F97" s="57"/>
    </row>
    <row r="98" spans="6:6" s="56" customFormat="1">
      <c r="F98" s="57"/>
    </row>
    <row r="99" spans="6:6" s="56" customFormat="1">
      <c r="F99" s="57"/>
    </row>
    <row r="100" spans="6:6" s="56" customFormat="1">
      <c r="F100" s="57"/>
    </row>
    <row r="101" spans="6:6" s="56" customFormat="1">
      <c r="F101" s="57"/>
    </row>
    <row r="102" spans="6:6" s="56" customFormat="1">
      <c r="F102" s="57"/>
    </row>
    <row r="103" spans="6:6" s="56" customFormat="1">
      <c r="F103" s="57"/>
    </row>
    <row r="104" spans="6:6" s="56" customFormat="1">
      <c r="F104" s="57"/>
    </row>
    <row r="105" spans="6:6" s="56" customFormat="1">
      <c r="F105" s="57"/>
    </row>
    <row r="106" spans="6:6" s="56" customFormat="1">
      <c r="F106" s="57"/>
    </row>
    <row r="107" spans="6:6" s="56" customFormat="1">
      <c r="F107" s="57"/>
    </row>
    <row r="108" spans="6:6" s="56" customFormat="1">
      <c r="F108" s="57"/>
    </row>
    <row r="109" spans="6:6" s="56" customFormat="1">
      <c r="F109" s="57"/>
    </row>
    <row r="110" spans="6:6" s="56" customFormat="1">
      <c r="F110" s="57"/>
    </row>
    <row r="111" spans="6:6" s="56" customFormat="1">
      <c r="F111" s="57"/>
    </row>
    <row r="112" spans="6:6" s="56" customFormat="1">
      <c r="F112" s="57"/>
    </row>
    <row r="113" spans="6:6" s="56" customFormat="1">
      <c r="F113" s="57"/>
    </row>
    <row r="114" spans="6:6" s="56" customFormat="1">
      <c r="F114" s="57"/>
    </row>
    <row r="115" spans="6:6" s="56" customFormat="1">
      <c r="F115" s="57"/>
    </row>
    <row r="116" spans="6:6" s="56" customFormat="1">
      <c r="F116" s="57"/>
    </row>
    <row r="117" spans="6:6" s="56" customFormat="1">
      <c r="F117" s="57"/>
    </row>
    <row r="118" spans="6:6" s="56" customFormat="1">
      <c r="F118" s="57"/>
    </row>
    <row r="119" spans="6:6" s="56" customFormat="1">
      <c r="F119" s="57"/>
    </row>
    <row r="120" spans="6:6" s="56" customFormat="1">
      <c r="F120" s="57"/>
    </row>
    <row r="121" spans="6:6" s="56" customFormat="1">
      <c r="F121" s="57"/>
    </row>
    <row r="122" spans="6:6" s="56" customFormat="1">
      <c r="F122" s="57"/>
    </row>
    <row r="123" spans="6:6" s="56" customFormat="1">
      <c r="F123" s="57"/>
    </row>
    <row r="124" spans="6:6" s="56" customFormat="1">
      <c r="F124" s="57"/>
    </row>
    <row r="125" spans="6:6" s="56" customFormat="1">
      <c r="F125" s="57"/>
    </row>
    <row r="126" spans="6:6" s="56" customFormat="1">
      <c r="F126" s="57"/>
    </row>
    <row r="127" spans="6:6" s="56" customFormat="1">
      <c r="F127" s="57"/>
    </row>
    <row r="128" spans="6:6" s="56" customFormat="1">
      <c r="F128" s="57"/>
    </row>
    <row r="129" spans="6:6" s="56" customFormat="1">
      <c r="F129" s="57"/>
    </row>
    <row r="130" spans="6:6" s="56" customFormat="1">
      <c r="F130" s="57"/>
    </row>
    <row r="131" spans="6:6" s="56" customFormat="1">
      <c r="F131" s="57"/>
    </row>
    <row r="132" spans="6:6" s="56" customFormat="1">
      <c r="F132" s="57"/>
    </row>
    <row r="133" spans="6:6" s="56" customFormat="1">
      <c r="F133" s="57"/>
    </row>
    <row r="134" spans="6:6" s="56" customFormat="1">
      <c r="F134" s="57"/>
    </row>
    <row r="135" spans="6:6" s="56" customFormat="1">
      <c r="F135" s="57"/>
    </row>
    <row r="136" spans="6:6" s="56" customFormat="1">
      <c r="F136" s="57"/>
    </row>
    <row r="137" spans="6:6" s="56" customFormat="1">
      <c r="F137" s="57"/>
    </row>
    <row r="138" spans="6:6" s="56" customFormat="1">
      <c r="F138" s="57"/>
    </row>
    <row r="139" spans="6:6" s="56" customFormat="1">
      <c r="F139" s="57"/>
    </row>
    <row r="140" spans="6:6" s="56" customFormat="1">
      <c r="F140" s="57"/>
    </row>
    <row r="141" spans="6:6" s="56" customFormat="1">
      <c r="F141" s="57"/>
    </row>
    <row r="142" spans="6:6" s="56" customFormat="1">
      <c r="F142" s="57"/>
    </row>
    <row r="143" spans="6:6" s="56" customFormat="1">
      <c r="F143" s="57"/>
    </row>
    <row r="144" spans="6:6" s="56" customFormat="1">
      <c r="F144" s="57"/>
    </row>
    <row r="145" spans="6:6" s="56" customFormat="1">
      <c r="F145" s="57"/>
    </row>
    <row r="146" spans="6:6" s="56" customFormat="1">
      <c r="F146" s="57"/>
    </row>
    <row r="147" spans="6:6" s="56" customFormat="1">
      <c r="F147" s="57"/>
    </row>
    <row r="148" spans="6:6" s="56" customFormat="1">
      <c r="F148" s="57"/>
    </row>
    <row r="149" spans="6:6" s="56" customFormat="1">
      <c r="F149" s="57"/>
    </row>
    <row r="150" spans="6:6" s="56" customFormat="1">
      <c r="F150" s="57"/>
    </row>
    <row r="151" spans="6:6" s="56" customFormat="1">
      <c r="F151" s="57"/>
    </row>
    <row r="152" spans="6:6" s="56" customFormat="1">
      <c r="F152" s="57"/>
    </row>
    <row r="153" spans="6:6" s="56" customFormat="1">
      <c r="F153" s="57"/>
    </row>
    <row r="154" spans="6:6" s="56" customFormat="1">
      <c r="F154" s="57"/>
    </row>
    <row r="155" spans="6:6" s="56" customFormat="1">
      <c r="F155" s="57"/>
    </row>
    <row r="156" spans="6:6" s="56" customFormat="1">
      <c r="F156" s="57"/>
    </row>
    <row r="157" spans="6:6" s="56" customFormat="1">
      <c r="F157" s="57"/>
    </row>
    <row r="158" spans="6:6" s="56" customFormat="1">
      <c r="F158" s="57"/>
    </row>
    <row r="159" spans="6:6" s="56" customFormat="1">
      <c r="F159" s="57"/>
    </row>
    <row r="160" spans="6:6" s="56" customFormat="1">
      <c r="F160" s="57"/>
    </row>
    <row r="161" spans="6:6" s="56" customFormat="1">
      <c r="F161" s="57"/>
    </row>
    <row r="162" spans="6:6" s="56" customFormat="1">
      <c r="F162" s="57"/>
    </row>
    <row r="163" spans="6:6" s="56" customFormat="1">
      <c r="F163" s="57"/>
    </row>
    <row r="164" spans="6:6" s="56" customFormat="1">
      <c r="F164" s="57"/>
    </row>
    <row r="165" spans="6:6" s="56" customFormat="1">
      <c r="F165" s="57"/>
    </row>
    <row r="166" spans="6:6" s="56" customFormat="1">
      <c r="F166" s="57"/>
    </row>
    <row r="167" spans="6:6" s="56" customFormat="1">
      <c r="F167" s="57"/>
    </row>
    <row r="168" spans="6:6" s="56" customFormat="1">
      <c r="F168" s="57"/>
    </row>
    <row r="169" spans="6:6" s="56" customFormat="1">
      <c r="F169" s="57"/>
    </row>
    <row r="170" spans="6:6" s="56" customFormat="1">
      <c r="F170" s="57"/>
    </row>
    <row r="171" spans="6:6" s="56" customFormat="1">
      <c r="F171" s="57"/>
    </row>
    <row r="172" spans="6:6" s="56" customFormat="1">
      <c r="F172" s="57"/>
    </row>
    <row r="173" spans="6:6" s="56" customFormat="1">
      <c r="F173" s="57"/>
    </row>
    <row r="174" spans="6:6" s="56" customFormat="1">
      <c r="F174" s="57"/>
    </row>
    <row r="175" spans="6:6" s="56" customFormat="1">
      <c r="F175" s="57"/>
    </row>
    <row r="176" spans="6:6" s="56" customFormat="1">
      <c r="F176" s="57"/>
    </row>
    <row r="177" spans="6:6" s="56" customFormat="1">
      <c r="F177" s="57"/>
    </row>
    <row r="178" spans="6:6" s="56" customFormat="1">
      <c r="F178" s="57"/>
    </row>
    <row r="179" spans="6:6" s="56" customFormat="1">
      <c r="F179" s="57"/>
    </row>
    <row r="180" spans="6:6" s="56" customFormat="1">
      <c r="F180" s="57"/>
    </row>
    <row r="181" spans="6:6" s="56" customFormat="1">
      <c r="F181" s="57"/>
    </row>
    <row r="182" spans="6:6" s="56" customFormat="1">
      <c r="F182" s="57"/>
    </row>
    <row r="183" spans="6:6" s="56" customFormat="1">
      <c r="F183" s="57"/>
    </row>
    <row r="184" spans="6:6" s="56" customFormat="1">
      <c r="F184" s="57"/>
    </row>
    <row r="185" spans="6:6" s="56" customFormat="1">
      <c r="F185" s="57"/>
    </row>
    <row r="186" spans="6:6" s="56" customFormat="1">
      <c r="F186" s="57"/>
    </row>
    <row r="187" spans="6:6" s="56" customFormat="1">
      <c r="F187" s="57"/>
    </row>
    <row r="188" spans="6:6" s="56" customFormat="1">
      <c r="F188" s="57"/>
    </row>
    <row r="189" spans="6:6" s="56" customFormat="1">
      <c r="F189" s="57"/>
    </row>
    <row r="190" spans="6:6" s="56" customFormat="1">
      <c r="F190" s="57"/>
    </row>
    <row r="191" spans="6:6" s="56" customFormat="1">
      <c r="F191" s="57"/>
    </row>
    <row r="192" spans="6:6" s="56" customFormat="1">
      <c r="F192" s="57"/>
    </row>
    <row r="193" spans="6:6" s="56" customFormat="1">
      <c r="F193" s="57"/>
    </row>
    <row r="194" spans="6:6" s="56" customFormat="1">
      <c r="F194" s="57"/>
    </row>
    <row r="195" spans="6:6" s="56" customFormat="1">
      <c r="F195" s="57"/>
    </row>
    <row r="196" spans="6:6" s="56" customFormat="1">
      <c r="F196" s="57"/>
    </row>
    <row r="197" spans="6:6" s="56" customFormat="1">
      <c r="F197" s="57"/>
    </row>
    <row r="198" spans="6:6" s="56" customFormat="1">
      <c r="F198" s="57"/>
    </row>
    <row r="199" spans="6:6" s="56" customFormat="1">
      <c r="F199" s="57"/>
    </row>
    <row r="200" spans="6:6" s="56" customFormat="1">
      <c r="F200" s="57"/>
    </row>
    <row r="201" spans="6:6" s="56" customFormat="1">
      <c r="F201" s="57"/>
    </row>
    <row r="202" spans="6:6" s="56" customFormat="1">
      <c r="F202" s="57"/>
    </row>
    <row r="203" spans="6:6" s="56" customFormat="1">
      <c r="F203" s="57"/>
    </row>
    <row r="204" spans="6:6" s="56" customFormat="1">
      <c r="F204" s="57"/>
    </row>
    <row r="205" spans="6:6" s="56" customFormat="1">
      <c r="F205" s="57"/>
    </row>
    <row r="206" spans="6:6" s="56" customFormat="1">
      <c r="F206" s="57"/>
    </row>
    <row r="207" spans="6:6" s="56" customFormat="1">
      <c r="F207" s="57"/>
    </row>
    <row r="208" spans="6:6" s="56" customFormat="1">
      <c r="F208" s="57"/>
    </row>
    <row r="209" spans="6:6" s="56" customFormat="1">
      <c r="F209" s="57"/>
    </row>
    <row r="210" spans="6:6" s="56" customFormat="1">
      <c r="F210" s="57"/>
    </row>
    <row r="211" spans="6:6" s="56" customFormat="1">
      <c r="F211" s="57"/>
    </row>
    <row r="212" spans="6:6" s="56" customFormat="1">
      <c r="F212" s="57"/>
    </row>
    <row r="213" spans="6:6" s="56" customFormat="1">
      <c r="F213" s="57"/>
    </row>
    <row r="214" spans="6:6" s="56" customFormat="1">
      <c r="F214" s="57"/>
    </row>
    <row r="215" spans="6:6" s="56" customFormat="1">
      <c r="F215" s="57"/>
    </row>
    <row r="216" spans="6:6" s="56" customFormat="1">
      <c r="F216" s="57"/>
    </row>
    <row r="217" spans="6:6" s="56" customFormat="1">
      <c r="F217" s="57"/>
    </row>
    <row r="218" spans="6:6" s="56" customFormat="1">
      <c r="F218" s="57"/>
    </row>
    <row r="219" spans="6:6" s="56" customFormat="1">
      <c r="F219" s="57"/>
    </row>
    <row r="220" spans="6:6" s="56" customFormat="1">
      <c r="F220" s="57"/>
    </row>
    <row r="221" spans="6:6" s="56" customFormat="1">
      <c r="F221" s="57"/>
    </row>
    <row r="222" spans="6:6" s="56" customFormat="1">
      <c r="F222" s="57"/>
    </row>
    <row r="223" spans="6:6" s="56" customFormat="1">
      <c r="F223" s="57"/>
    </row>
    <row r="224" spans="6:6" s="56" customFormat="1">
      <c r="F224" s="57"/>
    </row>
    <row r="225" spans="6:6" s="56" customFormat="1">
      <c r="F225" s="57"/>
    </row>
    <row r="226" spans="6:6" s="56" customFormat="1">
      <c r="F226" s="57"/>
    </row>
    <row r="227" spans="6:6" s="56" customFormat="1">
      <c r="F227" s="57"/>
    </row>
    <row r="228" spans="6:6" s="56" customFormat="1">
      <c r="F228" s="57"/>
    </row>
    <row r="229" spans="6:6" s="56" customFormat="1">
      <c r="F229" s="57"/>
    </row>
    <row r="230" spans="6:6" s="56" customFormat="1">
      <c r="F230" s="57"/>
    </row>
    <row r="231" spans="6:6" s="56" customFormat="1">
      <c r="F231" s="57"/>
    </row>
    <row r="232" spans="6:6" s="56" customFormat="1">
      <c r="F232" s="57"/>
    </row>
    <row r="233" spans="6:6" s="56" customFormat="1">
      <c r="F233" s="57"/>
    </row>
    <row r="234" spans="6:6" s="56" customFormat="1">
      <c r="F234" s="57"/>
    </row>
    <row r="235" spans="6:6" s="56" customFormat="1">
      <c r="F235" s="57"/>
    </row>
    <row r="236" spans="6:6" s="56" customFormat="1">
      <c r="F236" s="57"/>
    </row>
    <row r="237" spans="6:6" s="56" customFormat="1">
      <c r="F237" s="57"/>
    </row>
    <row r="238" spans="6:6" s="56" customFormat="1">
      <c r="F238" s="57"/>
    </row>
    <row r="239" spans="6:6" s="56" customFormat="1">
      <c r="F239" s="57"/>
    </row>
    <row r="240" spans="6:6" s="56" customFormat="1">
      <c r="F240" s="57"/>
    </row>
    <row r="241" spans="6:6" s="56" customFormat="1">
      <c r="F241" s="57"/>
    </row>
    <row r="242" spans="6:6" s="56" customFormat="1">
      <c r="F242" s="57"/>
    </row>
    <row r="243" spans="6:6" s="56" customFormat="1">
      <c r="F243" s="57"/>
    </row>
    <row r="244" spans="6:6" s="56" customFormat="1">
      <c r="F244" s="57"/>
    </row>
    <row r="245" spans="6:6" s="56" customFormat="1">
      <c r="F245" s="57"/>
    </row>
    <row r="246" spans="6:6" s="56" customFormat="1">
      <c r="F246" s="57"/>
    </row>
    <row r="247" spans="6:6" s="56" customFormat="1">
      <c r="F247" s="57"/>
    </row>
  </sheetData>
  <mergeCells count="58">
    <mergeCell ref="A43:C43"/>
    <mergeCell ref="A44:C44"/>
    <mergeCell ref="A38:C38"/>
    <mergeCell ref="A39:C39"/>
    <mergeCell ref="A40:C40"/>
    <mergeCell ref="A41:C41"/>
    <mergeCell ref="A34:C34"/>
    <mergeCell ref="A35:C35"/>
    <mergeCell ref="A36:C36"/>
    <mergeCell ref="A37:C37"/>
    <mergeCell ref="A42:C42"/>
    <mergeCell ref="A29:C29"/>
    <mergeCell ref="A30:C30"/>
    <mergeCell ref="A31:C31"/>
    <mergeCell ref="A32:C32"/>
    <mergeCell ref="A33:C33"/>
    <mergeCell ref="A24:C24"/>
    <mergeCell ref="A25:C25"/>
    <mergeCell ref="A26:C26"/>
    <mergeCell ref="A27:C27"/>
    <mergeCell ref="A28:C28"/>
    <mergeCell ref="E22:F22"/>
    <mergeCell ref="E23:F23"/>
    <mergeCell ref="E24:F24"/>
    <mergeCell ref="E25:F25"/>
    <mergeCell ref="A17:C17"/>
    <mergeCell ref="A18:C18"/>
    <mergeCell ref="E17:F17"/>
    <mergeCell ref="E18:F18"/>
    <mergeCell ref="E19:F19"/>
    <mergeCell ref="E20:F20"/>
    <mergeCell ref="E21:F21"/>
    <mergeCell ref="A19:C19"/>
    <mergeCell ref="A20:C20"/>
    <mergeCell ref="A21:C21"/>
    <mergeCell ref="A22:C22"/>
    <mergeCell ref="A23:C23"/>
    <mergeCell ref="E33:F33"/>
    <mergeCell ref="E26:F26"/>
    <mergeCell ref="E27:F27"/>
    <mergeCell ref="E28:F28"/>
    <mergeCell ref="E29:F29"/>
    <mergeCell ref="E44:F44"/>
    <mergeCell ref="E12:F12"/>
    <mergeCell ref="E14:F14"/>
    <mergeCell ref="E40:F40"/>
    <mergeCell ref="E41:F41"/>
    <mergeCell ref="E42:F42"/>
    <mergeCell ref="E43:F43"/>
    <mergeCell ref="E37:F37"/>
    <mergeCell ref="E38:F38"/>
    <mergeCell ref="E39:F39"/>
    <mergeCell ref="E34:F34"/>
    <mergeCell ref="E35:F35"/>
    <mergeCell ref="E36:F36"/>
    <mergeCell ref="E30:F30"/>
    <mergeCell ref="E31:F31"/>
    <mergeCell ref="E32:F32"/>
  </mergeCells>
  <phoneticPr fontId="13" type="noConversion"/>
  <printOptions horizontalCentered="1"/>
  <pageMargins left="0.25" right="0.25" top="0.5" bottom="0.5" header="0.5" footer="0.5"/>
  <pageSetup scale="70" orientation="portrait" blackAndWhite="1" horizontalDpi="300" verticalDpi="300"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4"/>
  <sheetViews>
    <sheetView showGridLines="0" tabSelected="1" workbookViewId="0">
      <selection activeCell="E29" sqref="E29"/>
    </sheetView>
  </sheetViews>
  <sheetFormatPr defaultRowHeight="13.2"/>
  <cols>
    <col min="1" max="1" width="20.33203125" customWidth="1"/>
    <col min="2" max="2" width="18" style="393" customWidth="1"/>
    <col min="3" max="4" width="13.109375" style="393" customWidth="1"/>
    <col min="5" max="5" width="11.5546875" style="393" customWidth="1"/>
    <col min="6" max="6" width="12.5546875" style="393" customWidth="1"/>
    <col min="7" max="7" width="12.77734375" style="393" customWidth="1"/>
    <col min="8" max="8" width="14.33203125" style="393" customWidth="1"/>
    <col min="9" max="9" width="18.109375" style="393" customWidth="1"/>
  </cols>
  <sheetData>
    <row r="1" spans="1:12" ht="25.8">
      <c r="A1" s="237" t="s">
        <v>214</v>
      </c>
      <c r="J1" s="416" t="s">
        <v>213</v>
      </c>
      <c r="K1" s="443"/>
      <c r="L1" s="443"/>
    </row>
    <row r="2" spans="1:12" ht="25.8">
      <c r="A2" s="237"/>
      <c r="J2" s="443"/>
      <c r="K2" s="443"/>
      <c r="L2" s="416"/>
    </row>
    <row r="3" spans="1:12" ht="14.4" customHeight="1" thickBot="1"/>
    <row r="4" spans="1:12" s="289" customFormat="1" ht="20.399999999999999" customHeight="1" thickTop="1">
      <c r="A4" s="388" t="s">
        <v>197</v>
      </c>
      <c r="B4" s="394" t="s">
        <v>198</v>
      </c>
      <c r="C4" s="395" t="s">
        <v>199</v>
      </c>
      <c r="D4" s="395" t="s">
        <v>200</v>
      </c>
      <c r="E4" s="395" t="s">
        <v>201</v>
      </c>
      <c r="F4" s="395" t="s">
        <v>202</v>
      </c>
      <c r="G4" s="394" t="s">
        <v>203</v>
      </c>
      <c r="H4" s="396" t="s">
        <v>208</v>
      </c>
      <c r="I4" s="397" t="s">
        <v>111</v>
      </c>
    </row>
    <row r="5" spans="1:12" s="289" customFormat="1" ht="20.399999999999999" customHeight="1">
      <c r="A5" s="405"/>
      <c r="B5" s="406"/>
      <c r="C5" s="407" t="s">
        <v>209</v>
      </c>
      <c r="D5" s="407"/>
      <c r="E5" s="407"/>
      <c r="F5" s="407"/>
      <c r="G5" s="406"/>
      <c r="H5" s="408"/>
      <c r="I5" s="409"/>
    </row>
    <row r="6" spans="1:12" ht="25.05" customHeight="1">
      <c r="A6" s="402" t="s">
        <v>204</v>
      </c>
      <c r="B6" s="403">
        <v>15000</v>
      </c>
      <c r="C6" s="403"/>
      <c r="D6" s="403">
        <v>5000</v>
      </c>
      <c r="E6" s="403"/>
      <c r="F6" s="403"/>
      <c r="G6" s="403"/>
      <c r="H6" s="404">
        <f>SUM(C6:G6)</f>
        <v>5000</v>
      </c>
      <c r="I6" s="404">
        <f>+B6-H6</f>
        <v>10000</v>
      </c>
    </row>
    <row r="7" spans="1:12" ht="25.05" customHeight="1">
      <c r="A7" s="390" t="s">
        <v>205</v>
      </c>
      <c r="B7" s="398">
        <v>5000</v>
      </c>
      <c r="C7" s="398"/>
      <c r="D7" s="398"/>
      <c r="E7" s="398"/>
      <c r="F7" s="398"/>
      <c r="G7" s="398"/>
      <c r="H7" s="399">
        <f t="shared" ref="H7:H14" si="0">SUM(C7:G7)</f>
        <v>0</v>
      </c>
      <c r="I7" s="399">
        <f t="shared" ref="I7:I14" si="1">+B7-H7</f>
        <v>5000</v>
      </c>
    </row>
    <row r="8" spans="1:12" ht="25.05" customHeight="1">
      <c r="A8" s="390" t="s">
        <v>206</v>
      </c>
      <c r="B8" s="398">
        <v>75000</v>
      </c>
      <c r="C8" s="398"/>
      <c r="D8" s="398">
        <v>25000</v>
      </c>
      <c r="E8" s="398"/>
      <c r="F8" s="398"/>
      <c r="G8" s="398"/>
      <c r="H8" s="399">
        <f t="shared" si="0"/>
        <v>25000</v>
      </c>
      <c r="I8" s="399">
        <f t="shared" si="1"/>
        <v>50000</v>
      </c>
    </row>
    <row r="9" spans="1:12" ht="30" customHeight="1">
      <c r="A9" s="391" t="s">
        <v>207</v>
      </c>
      <c r="B9" s="398">
        <v>5000</v>
      </c>
      <c r="C9" s="398"/>
      <c r="D9" s="398"/>
      <c r="E9" s="398"/>
      <c r="F9" s="398"/>
      <c r="G9" s="398"/>
      <c r="H9" s="399">
        <f t="shared" si="0"/>
        <v>0</v>
      </c>
      <c r="I9" s="399">
        <f t="shared" si="1"/>
        <v>5000</v>
      </c>
    </row>
    <row r="10" spans="1:12" ht="25.05" customHeight="1">
      <c r="A10" s="389"/>
      <c r="B10" s="398"/>
      <c r="C10" s="398"/>
      <c r="D10" s="398"/>
      <c r="E10" s="398"/>
      <c r="F10" s="398"/>
      <c r="G10" s="398"/>
      <c r="H10" s="399">
        <f t="shared" si="0"/>
        <v>0</v>
      </c>
      <c r="I10" s="399">
        <f t="shared" si="1"/>
        <v>0</v>
      </c>
    </row>
    <row r="11" spans="1:12" ht="25.05" customHeight="1">
      <c r="A11" s="389"/>
      <c r="B11" s="398"/>
      <c r="C11" s="398"/>
      <c r="D11" s="398"/>
      <c r="E11" s="398"/>
      <c r="F11" s="398"/>
      <c r="G11" s="398"/>
      <c r="H11" s="399">
        <f t="shared" si="0"/>
        <v>0</v>
      </c>
      <c r="I11" s="399">
        <f t="shared" si="1"/>
        <v>0</v>
      </c>
    </row>
    <row r="12" spans="1:12" ht="25.05" customHeight="1">
      <c r="A12" s="389"/>
      <c r="B12" s="398"/>
      <c r="C12" s="398"/>
      <c r="D12" s="398"/>
      <c r="E12" s="398"/>
      <c r="F12" s="398"/>
      <c r="G12" s="398"/>
      <c r="H12" s="399">
        <f t="shared" si="0"/>
        <v>0</v>
      </c>
      <c r="I12" s="399">
        <f t="shared" si="1"/>
        <v>0</v>
      </c>
    </row>
    <row r="13" spans="1:12" ht="25.05" customHeight="1">
      <c r="A13" s="389"/>
      <c r="B13" s="398"/>
      <c r="C13" s="398"/>
      <c r="D13" s="398"/>
      <c r="E13" s="398"/>
      <c r="F13" s="398"/>
      <c r="G13" s="398"/>
      <c r="H13" s="399">
        <f t="shared" si="0"/>
        <v>0</v>
      </c>
      <c r="I13" s="399">
        <f t="shared" si="1"/>
        <v>0</v>
      </c>
    </row>
    <row r="14" spans="1:12" ht="25.05" customHeight="1">
      <c r="A14" s="389"/>
      <c r="B14" s="398"/>
      <c r="C14" s="398"/>
      <c r="D14" s="398"/>
      <c r="E14" s="398"/>
      <c r="F14" s="398"/>
      <c r="G14" s="398"/>
      <c r="H14" s="399">
        <f t="shared" si="0"/>
        <v>0</v>
      </c>
      <c r="I14" s="399">
        <f t="shared" si="1"/>
        <v>0</v>
      </c>
    </row>
    <row r="15" spans="1:12" ht="25.05" hidden="1" customHeight="1">
      <c r="A15" s="389"/>
      <c r="B15" s="398"/>
      <c r="C15" s="398"/>
      <c r="D15" s="398"/>
      <c r="E15" s="398"/>
      <c r="F15" s="398"/>
      <c r="G15" s="398"/>
      <c r="H15" s="399"/>
      <c r="I15" s="399"/>
    </row>
    <row r="16" spans="1:12" ht="25.05" hidden="1" customHeight="1">
      <c r="A16" s="389"/>
      <c r="B16" s="398"/>
      <c r="C16" s="398"/>
      <c r="D16" s="398"/>
      <c r="E16" s="398"/>
      <c r="F16" s="398"/>
      <c r="G16" s="398"/>
      <c r="H16" s="399"/>
      <c r="I16" s="399"/>
    </row>
    <row r="17" spans="1:9" ht="25.05" hidden="1" customHeight="1">
      <c r="A17" s="389"/>
      <c r="B17" s="398"/>
      <c r="C17" s="398"/>
      <c r="D17" s="398"/>
      <c r="E17" s="398"/>
      <c r="F17" s="398"/>
      <c r="G17" s="398"/>
      <c r="H17" s="399"/>
      <c r="I17" s="399"/>
    </row>
    <row r="18" spans="1:9" ht="25.05" hidden="1" customHeight="1">
      <c r="A18" s="389"/>
      <c r="B18" s="398"/>
      <c r="C18" s="398"/>
      <c r="D18" s="398"/>
      <c r="E18" s="398"/>
      <c r="F18" s="398"/>
      <c r="G18" s="398"/>
      <c r="H18" s="399"/>
      <c r="I18" s="399"/>
    </row>
    <row r="19" spans="1:9" ht="25.05" hidden="1" customHeight="1">
      <c r="A19" s="389"/>
      <c r="B19" s="398"/>
      <c r="C19" s="398"/>
      <c r="D19" s="398"/>
      <c r="E19" s="398"/>
      <c r="F19" s="398"/>
      <c r="G19" s="398"/>
      <c r="H19" s="399"/>
      <c r="I19" s="399"/>
    </row>
    <row r="20" spans="1:9" ht="25.05" hidden="1" customHeight="1">
      <c r="A20" s="389"/>
      <c r="B20" s="398"/>
      <c r="C20" s="398"/>
      <c r="D20" s="398"/>
      <c r="E20" s="398"/>
      <c r="F20" s="398"/>
      <c r="G20" s="398"/>
      <c r="H20" s="399"/>
      <c r="I20" s="399"/>
    </row>
    <row r="21" spans="1:9" ht="25.05" hidden="1" customHeight="1">
      <c r="A21" s="389"/>
      <c r="B21" s="398"/>
      <c r="C21" s="398"/>
      <c r="D21" s="398"/>
      <c r="E21" s="398"/>
      <c r="F21" s="398"/>
      <c r="G21" s="398"/>
      <c r="H21" s="399"/>
      <c r="I21" s="399"/>
    </row>
    <row r="22" spans="1:9" ht="25.05" hidden="1" customHeight="1">
      <c r="A22" s="389"/>
      <c r="B22" s="398"/>
      <c r="C22" s="398"/>
      <c r="D22" s="398"/>
      <c r="E22" s="398"/>
      <c r="F22" s="398"/>
      <c r="G22" s="398"/>
      <c r="H22" s="399"/>
      <c r="I22" s="399"/>
    </row>
    <row r="23" spans="1:9" ht="25.05" customHeight="1" thickBot="1">
      <c r="A23" s="392" t="s">
        <v>4</v>
      </c>
      <c r="B23" s="400">
        <f t="shared" ref="B23:G23" si="2">SUM(B6:B22)</f>
        <v>100000</v>
      </c>
      <c r="C23" s="400">
        <f t="shared" si="2"/>
        <v>0</v>
      </c>
      <c r="D23" s="400">
        <f t="shared" si="2"/>
        <v>30000</v>
      </c>
      <c r="E23" s="400">
        <f t="shared" si="2"/>
        <v>0</v>
      </c>
      <c r="F23" s="400">
        <f t="shared" si="2"/>
        <v>0</v>
      </c>
      <c r="G23" s="400">
        <f t="shared" si="2"/>
        <v>0</v>
      </c>
      <c r="H23" s="401">
        <f>SUM(H6:H22)</f>
        <v>30000</v>
      </c>
      <c r="I23" s="401">
        <f>SUM(I6:I14)</f>
        <v>70000</v>
      </c>
    </row>
    <row r="24" spans="1:9" ht="13.8" thickTop="1"/>
  </sheetData>
  <mergeCells count="1">
    <mergeCell ref="J1:L2"/>
  </mergeCells>
  <pageMargins left="0" right="0" top="0.75" bottom="0.75" header="0.3" footer="0.3"/>
  <pageSetup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0" sqref="J30"/>
    </sheetView>
  </sheetViews>
  <sheetFormatPr defaultRowHeight="13.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BB80B6C861DF4C9030D237F2865646" ma:contentTypeVersion="2" ma:contentTypeDescription="Create a new document." ma:contentTypeScope="" ma:versionID="4b277f7d246653689a54d21e3b8870d1">
  <xsd:schema xmlns:xsd="http://www.w3.org/2001/XMLSchema" xmlns:xs="http://www.w3.org/2001/XMLSchema" xmlns:p="http://schemas.microsoft.com/office/2006/metadata/properties" xmlns:ns2="766123e5-2adf-4dee-9ffe-206069042eba" targetNamespace="http://schemas.microsoft.com/office/2006/metadata/properties" ma:root="true" ma:fieldsID="43fc0439a154624718db8be30d384d28" ns2:_="">
    <xsd:import namespace="766123e5-2adf-4dee-9ffe-206069042eba"/>
    <xsd:element name="properties">
      <xsd:complexType>
        <xsd:sequence>
          <xsd:element name="documentManagement">
            <xsd:complexType>
              <xsd:all>
                <xsd:element ref="ns2: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123e5-2adf-4dee-9ffe-206069042eba" elementFormDefault="qualified">
    <xsd:import namespace="http://schemas.microsoft.com/office/2006/documentManagement/types"/>
    <xsd:import namespace="http://schemas.microsoft.com/office/infopath/2007/PartnerControls"/>
    <xsd:element name="Notes0" ma:index="8" nillable="true" ma:displayName="Notes" ma:internalName="Notes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766123e5-2adf-4dee-9ffe-206069042eba" xsi:nil="true"/>
  </documentManagement>
</p:properties>
</file>

<file path=customXml/itemProps1.xml><?xml version="1.0" encoding="utf-8"?>
<ds:datastoreItem xmlns:ds="http://schemas.openxmlformats.org/officeDocument/2006/customXml" ds:itemID="{DF817727-6903-43C8-98A0-76F9D57D7C30}"/>
</file>

<file path=customXml/itemProps2.xml><?xml version="1.0" encoding="utf-8"?>
<ds:datastoreItem xmlns:ds="http://schemas.openxmlformats.org/officeDocument/2006/customXml" ds:itemID="{2E3FBE95-15BD-42C1-A954-B5099E502DE0}"/>
</file>

<file path=customXml/itemProps3.xml><?xml version="1.0" encoding="utf-8"?>
<ds:datastoreItem xmlns:ds="http://schemas.openxmlformats.org/officeDocument/2006/customXml" ds:itemID="{1660E899-F412-4B44-A78F-5E72ABEEC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SUD - NNR Budget</vt:lpstr>
      <vt:lpstr>Instructions - SUD NNR Invoice</vt:lpstr>
      <vt:lpstr>NNR Claim Original</vt:lpstr>
      <vt:lpstr>SUD - NNR  Invoice</vt:lpstr>
      <vt:lpstr>CEF - NNR</vt:lpstr>
      <vt:lpstr>Wage Listing - NNR Form</vt:lpstr>
      <vt:lpstr>DMC -ODS List</vt:lpstr>
      <vt:lpstr>Sheet2</vt:lpstr>
      <vt:lpstr>'NNR Claim Original'!Print_Area</vt:lpstr>
      <vt:lpstr>'SUD - NNR  Invoice'!Print_Area</vt:lpstr>
      <vt:lpstr>'SUD - NNR Budget'!Print_Area</vt:lpstr>
      <vt:lpstr>'Wage Listing - NNR Form'!Print_Area</vt:lpstr>
    </vt:vector>
  </TitlesOfParts>
  <Company>County of San Diego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Urbano, Edd</dc:creator>
  <cp:lastModifiedBy>jbersabe</cp:lastModifiedBy>
  <cp:lastPrinted>2018-03-27T18:59:13Z</cp:lastPrinted>
  <dcterms:created xsi:type="dcterms:W3CDTF">2007-05-08T20:36:18Z</dcterms:created>
  <dcterms:modified xsi:type="dcterms:W3CDTF">2018-04-05T02:08:05Z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0x01010009BB80B6C861DF4C9030D237F2865646</vt:lpwstr>
  </property>
</Properties>
</file>